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EDITANDO - PE 0652.2024 SRP SGPE 11422.2024 - Eventos - VIG 08.05.2025\Planilha Global\"/>
    </mc:Choice>
  </mc:AlternateContent>
  <xr:revisionPtr revIDLastSave="0" documentId="13_ncr:1_{7774339E-452A-42A6-A72C-DC682077B173}" xr6:coauthVersionLast="47" xr6:coauthVersionMax="47" xr10:uidLastSave="{00000000-0000-0000-0000-000000000000}"/>
  <bookViews>
    <workbookView xWindow="-26192" yWindow="-27" windowWidth="26301" windowHeight="14305" firstSheet="1" activeTab="2" xr2:uid="{00000000-000D-0000-FFFF-FFFF00000000}"/>
  </bookViews>
  <sheets>
    <sheet name="Anexo II - Planilha de Itens" sheetId="1" r:id="rId1"/>
    <sheet name="Planilha Ajustada" sheetId="2" r:id="rId2"/>
    <sheet name="Anexo da ARP" sheetId="3" r:id="rId3"/>
  </sheets>
  <definedNames>
    <definedName name="_xlnm.Print_Area" localSheetId="2">'Anexo da ARP'!$B$1:$X$59</definedName>
    <definedName name="_xlnm.Print_Area" localSheetId="0">'Anexo II - Planilha de Itens'!$B$1:$W$59</definedName>
    <definedName name="_xlnm.Print_Area" localSheetId="1">'Planilha Ajustada'!$B$1:$X$59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3" l="1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X56" i="3" l="1"/>
  <c r="Y55" i="3" l="1"/>
  <c r="W55" i="3"/>
  <c r="Y54" i="3"/>
  <c r="W54" i="3"/>
  <c r="W53" i="3"/>
  <c r="Y53" i="3" s="1"/>
  <c r="Y52" i="3"/>
  <c r="W52" i="3"/>
  <c r="W51" i="3"/>
  <c r="Y51" i="3" s="1"/>
  <c r="W50" i="3"/>
  <c r="Y50" i="3" s="1"/>
  <c r="Y49" i="3"/>
  <c r="W49" i="3"/>
  <c r="W48" i="3"/>
  <c r="Y48" i="3" s="1"/>
  <c r="W47" i="3"/>
  <c r="Y47" i="3" s="1"/>
  <c r="Y46" i="3"/>
  <c r="W46" i="3"/>
  <c r="W45" i="3"/>
  <c r="Y45" i="3" s="1"/>
  <c r="W44" i="3"/>
  <c r="Y44" i="3" s="1"/>
  <c r="Y43" i="3"/>
  <c r="W43" i="3"/>
  <c r="W42" i="3"/>
  <c r="Y42" i="3" s="1"/>
  <c r="W41" i="3"/>
  <c r="Y41" i="3" s="1"/>
  <c r="Y40" i="3"/>
  <c r="W40" i="3"/>
  <c r="W39" i="3"/>
  <c r="Y39" i="3" s="1"/>
  <c r="W38" i="3"/>
  <c r="Y38" i="3" s="1"/>
  <c r="Y37" i="3"/>
  <c r="W37" i="3"/>
  <c r="W36" i="3"/>
  <c r="Y36" i="3" s="1"/>
  <c r="W35" i="3"/>
  <c r="Y35" i="3" s="1"/>
  <c r="Y34" i="3"/>
  <c r="W34" i="3"/>
  <c r="W33" i="3"/>
  <c r="Y33" i="3" s="1"/>
  <c r="W32" i="3"/>
  <c r="Y32" i="3" s="1"/>
  <c r="Y31" i="3"/>
  <c r="W31" i="3"/>
  <c r="W30" i="3"/>
  <c r="Y30" i="3" s="1"/>
  <c r="W29" i="3"/>
  <c r="Y29" i="3" s="1"/>
  <c r="Y28" i="3"/>
  <c r="W28" i="3"/>
  <c r="W27" i="3"/>
  <c r="Y27" i="3" s="1"/>
  <c r="W26" i="3"/>
  <c r="Y26" i="3" s="1"/>
  <c r="Y25" i="3"/>
  <c r="W25" i="3"/>
  <c r="W24" i="3"/>
  <c r="Y24" i="3" s="1"/>
  <c r="W23" i="3"/>
  <c r="Y23" i="3" s="1"/>
  <c r="Y22" i="3"/>
  <c r="W22" i="3"/>
  <c r="W21" i="3"/>
  <c r="Y21" i="3" s="1"/>
  <c r="W20" i="3"/>
  <c r="Y20" i="3" s="1"/>
  <c r="Y19" i="3"/>
  <c r="W19" i="3"/>
  <c r="W18" i="3"/>
  <c r="Y18" i="3" s="1"/>
  <c r="W17" i="3"/>
  <c r="Y17" i="3" s="1"/>
  <c r="Y16" i="3"/>
  <c r="W16" i="3"/>
  <c r="W15" i="3"/>
  <c r="Y15" i="3" s="1"/>
  <c r="W14" i="3"/>
  <c r="Y14" i="3" s="1"/>
  <c r="Y13" i="3"/>
  <c r="W13" i="3"/>
  <c r="W12" i="3"/>
  <c r="Y12" i="3" s="1"/>
  <c r="W11" i="3"/>
  <c r="Y11" i="3" s="1"/>
  <c r="Y10" i="3"/>
  <c r="W10" i="3"/>
  <c r="W9" i="3"/>
  <c r="Y9" i="3" s="1"/>
  <c r="W8" i="3"/>
  <c r="Y8" i="3" s="1"/>
  <c r="Y7" i="3"/>
  <c r="W7" i="3"/>
  <c r="W6" i="3"/>
  <c r="Y6" i="3" s="1"/>
  <c r="W5" i="3"/>
  <c r="Y5" i="3" s="1"/>
  <c r="W4" i="3"/>
  <c r="Y4" i="3" s="1"/>
  <c r="Z30" i="3" l="1"/>
  <c r="Z4" i="3"/>
  <c r="Z56" i="3" s="1"/>
  <c r="W55" i="2"/>
  <c r="Y55" i="2" s="1"/>
  <c r="W54" i="2"/>
  <c r="Y54" i="2" s="1"/>
  <c r="Y53" i="2"/>
  <c r="W53" i="2"/>
  <c r="W52" i="2"/>
  <c r="Y52" i="2" s="1"/>
  <c r="W51" i="2"/>
  <c r="Y51" i="2" s="1"/>
  <c r="W50" i="2"/>
  <c r="Y50" i="2" s="1"/>
  <c r="W49" i="2"/>
  <c r="Y49" i="2" s="1"/>
  <c r="W48" i="2"/>
  <c r="Y48" i="2" s="1"/>
  <c r="W47" i="2"/>
  <c r="Y47" i="2" s="1"/>
  <c r="W46" i="2"/>
  <c r="Y46" i="2" s="1"/>
  <c r="Y45" i="2"/>
  <c r="W45" i="2"/>
  <c r="W44" i="2"/>
  <c r="Y44" i="2" s="1"/>
  <c r="W43" i="2"/>
  <c r="Y43" i="2" s="1"/>
  <c r="W42" i="2"/>
  <c r="Y42" i="2" s="1"/>
  <c r="W41" i="2"/>
  <c r="Y41" i="2" s="1"/>
  <c r="W40" i="2"/>
  <c r="Y40" i="2" s="1"/>
  <c r="W39" i="2"/>
  <c r="Y39" i="2" s="1"/>
  <c r="W38" i="2"/>
  <c r="Y38" i="2" s="1"/>
  <c r="W37" i="2"/>
  <c r="Y37" i="2" s="1"/>
  <c r="Y36" i="2"/>
  <c r="W36" i="2"/>
  <c r="W35" i="2"/>
  <c r="Y35" i="2" s="1"/>
  <c r="W34" i="2"/>
  <c r="Y34" i="2" s="1"/>
  <c r="W33" i="2"/>
  <c r="Y33" i="2" s="1"/>
  <c r="W32" i="2"/>
  <c r="Y32" i="2" s="1"/>
  <c r="W31" i="2"/>
  <c r="Y31" i="2" s="1"/>
  <c r="W30" i="2"/>
  <c r="Y30" i="2" s="1"/>
  <c r="W29" i="2"/>
  <c r="Y29" i="2" s="1"/>
  <c r="W28" i="2"/>
  <c r="Y28" i="2" s="1"/>
  <c r="W27" i="2"/>
  <c r="Y27" i="2" s="1"/>
  <c r="W26" i="2"/>
  <c r="Y26" i="2" s="1"/>
  <c r="W25" i="2"/>
  <c r="Y25" i="2" s="1"/>
  <c r="W24" i="2"/>
  <c r="Y24" i="2" s="1"/>
  <c r="W23" i="2"/>
  <c r="Y23" i="2" s="1"/>
  <c r="W22" i="2"/>
  <c r="Y22" i="2" s="1"/>
  <c r="W21" i="2"/>
  <c r="Y21" i="2" s="1"/>
  <c r="W20" i="2"/>
  <c r="Y20" i="2" s="1"/>
  <c r="W19" i="2"/>
  <c r="Y19" i="2" s="1"/>
  <c r="W18" i="2"/>
  <c r="Y18" i="2" s="1"/>
  <c r="W17" i="2"/>
  <c r="Y17" i="2" s="1"/>
  <c r="W16" i="2"/>
  <c r="Y16" i="2" s="1"/>
  <c r="W15" i="2"/>
  <c r="Y15" i="2" s="1"/>
  <c r="W14" i="2"/>
  <c r="Y14" i="2" s="1"/>
  <c r="W13" i="2"/>
  <c r="Y13" i="2" s="1"/>
  <c r="W12" i="2"/>
  <c r="Y12" i="2" s="1"/>
  <c r="W11" i="2"/>
  <c r="Y11" i="2" s="1"/>
  <c r="W10" i="2"/>
  <c r="Y10" i="2" s="1"/>
  <c r="W9" i="2"/>
  <c r="Y9" i="2" s="1"/>
  <c r="W8" i="2"/>
  <c r="Y8" i="2" s="1"/>
  <c r="W7" i="2"/>
  <c r="Y7" i="2" s="1"/>
  <c r="W6" i="2"/>
  <c r="Y6" i="2" s="1"/>
  <c r="W5" i="2"/>
  <c r="Y5" i="2" s="1"/>
  <c r="W4" i="2"/>
  <c r="Y4" i="2" s="1"/>
  <c r="Z30" i="2" l="1"/>
  <c r="Z4" i="2"/>
  <c r="V33" i="1"/>
  <c r="X33" i="1" s="1"/>
  <c r="V34" i="1"/>
  <c r="X34" i="1" s="1"/>
  <c r="V35" i="1"/>
  <c r="X35" i="1" s="1"/>
  <c r="V36" i="1"/>
  <c r="X36" i="1" s="1"/>
  <c r="V37" i="1"/>
  <c r="X37" i="1" s="1"/>
  <c r="V38" i="1"/>
  <c r="X38" i="1" s="1"/>
  <c r="V39" i="1"/>
  <c r="X39" i="1" s="1"/>
  <c r="V40" i="1"/>
  <c r="X40" i="1" s="1"/>
  <c r="V41" i="1"/>
  <c r="X41" i="1" s="1"/>
  <c r="V42" i="1"/>
  <c r="X42" i="1" s="1"/>
  <c r="V43" i="1"/>
  <c r="X43" i="1" s="1"/>
  <c r="V44" i="1"/>
  <c r="X44" i="1" s="1"/>
  <c r="V45" i="1"/>
  <c r="X45" i="1" s="1"/>
  <c r="V46" i="1"/>
  <c r="X46" i="1" s="1"/>
  <c r="V47" i="1"/>
  <c r="X47" i="1" s="1"/>
  <c r="V48" i="1"/>
  <c r="X48" i="1" s="1"/>
  <c r="V49" i="1"/>
  <c r="X49" i="1" s="1"/>
  <c r="V50" i="1"/>
  <c r="X50" i="1" s="1"/>
  <c r="V51" i="1"/>
  <c r="X51" i="1" s="1"/>
  <c r="V52" i="1"/>
  <c r="X52" i="1" s="1"/>
  <c r="V53" i="1"/>
  <c r="X53" i="1" s="1"/>
  <c r="V54" i="1"/>
  <c r="X54" i="1" s="1"/>
  <c r="V55" i="1"/>
  <c r="X55" i="1" s="1"/>
  <c r="V32" i="1"/>
  <c r="X32" i="1" s="1"/>
  <c r="Z56" i="2" l="1"/>
  <c r="V5" i="1"/>
  <c r="X5" i="1" s="1"/>
  <c r="V6" i="1"/>
  <c r="X6" i="1" s="1"/>
  <c r="V7" i="1"/>
  <c r="X7" i="1" s="1"/>
  <c r="V8" i="1"/>
  <c r="X8" i="1" s="1"/>
  <c r="V9" i="1"/>
  <c r="X9" i="1" s="1"/>
  <c r="V10" i="1"/>
  <c r="X10" i="1" s="1"/>
  <c r="V11" i="1"/>
  <c r="X11" i="1" s="1"/>
  <c r="V12" i="1"/>
  <c r="X12" i="1" s="1"/>
  <c r="V13" i="1"/>
  <c r="X13" i="1" s="1"/>
  <c r="V14" i="1"/>
  <c r="X14" i="1" s="1"/>
  <c r="V15" i="1"/>
  <c r="X15" i="1" s="1"/>
  <c r="V16" i="1"/>
  <c r="X16" i="1" s="1"/>
  <c r="V17" i="1"/>
  <c r="X17" i="1" s="1"/>
  <c r="V18" i="1"/>
  <c r="X18" i="1" s="1"/>
  <c r="V19" i="1"/>
  <c r="X19" i="1" s="1"/>
  <c r="V20" i="1"/>
  <c r="X20" i="1" s="1"/>
  <c r="V21" i="1"/>
  <c r="X21" i="1" s="1"/>
  <c r="V22" i="1"/>
  <c r="X22" i="1" s="1"/>
  <c r="V23" i="1"/>
  <c r="X23" i="1" s="1"/>
  <c r="V24" i="1"/>
  <c r="X24" i="1" s="1"/>
  <c r="V25" i="1"/>
  <c r="X25" i="1" s="1"/>
  <c r="V26" i="1"/>
  <c r="X26" i="1" s="1"/>
  <c r="V27" i="1"/>
  <c r="X27" i="1" s="1"/>
  <c r="V28" i="1"/>
  <c r="X28" i="1" s="1"/>
  <c r="V29" i="1"/>
  <c r="X29" i="1" s="1"/>
  <c r="V30" i="1"/>
  <c r="V31" i="1"/>
  <c r="X31" i="1" s="1"/>
  <c r="V4" i="1"/>
  <c r="X4" i="1" s="1"/>
  <c r="Y4" i="1" l="1"/>
  <c r="X30" i="1"/>
  <c r="Y30" i="1" s="1"/>
  <c r="Y56" i="1" s="1"/>
</calcChain>
</file>

<file path=xl/sharedStrings.xml><?xml version="1.0" encoding="utf-8"?>
<sst xmlns="http://schemas.openxmlformats.org/spreadsheetml/2006/main" count="867" uniqueCount="101">
  <si>
    <t>ITEM</t>
  </si>
  <si>
    <t>Descrição</t>
  </si>
  <si>
    <t>UNIDADE</t>
  </si>
  <si>
    <t>GRUPO-CLASSE</t>
  </si>
  <si>
    <t>CÓDIGO NUC</t>
  </si>
  <si>
    <t xml:space="preserve">DETALHAMENTO </t>
  </si>
  <si>
    <t>LOTE</t>
  </si>
  <si>
    <t>CERES</t>
  </si>
  <si>
    <t>CEAD</t>
  </si>
  <si>
    <t>FAED</t>
  </si>
  <si>
    <t>ESAG</t>
  </si>
  <si>
    <t>CESFI</t>
  </si>
  <si>
    <t>CEFID</t>
  </si>
  <si>
    <t>QTDE</t>
  </si>
  <si>
    <t>Serviço</t>
  </si>
  <si>
    <t>LOCAÇÃO DE SOM PARA ABERTURA DE EVENTOS E SOLENIDADES</t>
  </si>
  <si>
    <t>LOCAÇÃO DE ESTRUTURA DE FIXAÇÃO DE LUZ E SOM</t>
  </si>
  <si>
    <t>LOCAÇÃO DE EQUIPAMENTO DE ILUMINAÇÃO</t>
  </si>
  <si>
    <t xml:space="preserve">LOCAÇÃO DE SOM PARA RÁDIO PARQUE </t>
  </si>
  <si>
    <t>LOCAÇÃO DE SOM BÁSICO PARA APRESENTAÇÕES MUSICAIS</t>
  </si>
  <si>
    <t>LOCAÇÃO DE SOM INTERMEDIÁRIO PARA APRESENTAÇÕES MUSICAIS</t>
  </si>
  <si>
    <t>LOCAÇÃO DE PALCO COM COBERTURA (10,00 X 8,00 X 1,90 metros)</t>
  </si>
  <si>
    <t>LOCAÇÃO DE PALCO SEM COBERTURA (8,00 X 6,00 X 1,10 METROS)</t>
  </si>
  <si>
    <t>EQUIPAMENTO DE ILUMINAÇÃO BASICA PARA APRESENTAÇÃO MUSICAL</t>
  </si>
  <si>
    <t>GRID PARA FIXAÇÃO DE BANNERS DE ATÈ 6x8M</t>
  </si>
  <si>
    <t>GRID PARA FIXAÇÃO DE TELA OU BANNER (2,43m x 1,52m)</t>
  </si>
  <si>
    <t>LOCAÇÃO DE TENDA 5x5m.</t>
  </si>
  <si>
    <t>LOCAÇÃO DE TENDA 10x10m.</t>
  </si>
  <si>
    <t>LOCAÇÃO DE PAVILHÃO 20x40m</t>
  </si>
  <si>
    <t>SERVIÇO DE EXPOSIÇÃO DE TELAS E FOTOS</t>
  </si>
  <si>
    <t xml:space="preserve">TELÃO E SERVIÇO DE PROJEÇÃO </t>
  </si>
  <si>
    <t>PROJEÇÃO COM PAINEL DE LED 10 mm (DIMENSÕES 6,00 x 4,00 metros)</t>
  </si>
  <si>
    <t>FILMAGEM E TRANSMISSÃO SIMULTÂNEA INTERNA</t>
  </si>
  <si>
    <t>ESTANDES EM PAINÉIS - LOCAÇÃO</t>
  </si>
  <si>
    <t>SERVIÇOS DECORAÇÃO  PALCO SIMPLES</t>
  </si>
  <si>
    <t>DECORAÇÃO COMPLETA AMBIENTES</t>
  </si>
  <si>
    <t>MESTRE DE CERIMÔNIA</t>
  </si>
  <si>
    <t>LOCAÇÃO CADEIRAS</t>
  </si>
  <si>
    <t>LOCAÇÃO  MESAS</t>
  </si>
  <si>
    <t>SERVIÇO DE TRADUÇÃO LIBRAS</t>
  </si>
  <si>
    <t>LOCAÇÃO DE GERADOR</t>
  </si>
  <si>
    <t>Som para evento de 1200 pessoas abertura e encerramento</t>
  </si>
  <si>
    <t>Telão de 6 x 3m</t>
  </si>
  <si>
    <t>Placas de delegações 60x40 em PVC</t>
  </si>
  <si>
    <t xml:space="preserve">Mestre de cerimonia- sendo 01 para Abertura e 01 para o encerramento </t>
  </si>
  <si>
    <t>Iluminação compatível com o local (moving light no chão,  canhões decorativos)</t>
  </si>
  <si>
    <t>Máquinas de fumaça</t>
  </si>
  <si>
    <t xml:space="preserve">Pira e tocha olímpica   </t>
  </si>
  <si>
    <t>Operador de som</t>
  </si>
  <si>
    <t>Operador de iluminação/telão</t>
  </si>
  <si>
    <t>Suporte de mastro; Suporte para três bandeiras com altura aproximada do mastro com bola: 2,10m. Mastro para bandeiras nos tamanhos mínimos de 0.90x1.28m e 1.12x1.60m.</t>
  </si>
  <si>
    <t>Wind banners (213x75cm) acompanha Haste, base e terá impressão dupla face em tecido;</t>
  </si>
  <si>
    <t xml:space="preserve">Placas de PVC 90x50cm  </t>
  </si>
  <si>
    <t xml:space="preserve">Banners 0,90x1,20m </t>
  </si>
  <si>
    <t>Banner com ilhoses de 4x2m</t>
  </si>
  <si>
    <t xml:space="preserve">Backdrop externo medidas de 3,5x2,4m </t>
  </si>
  <si>
    <t xml:space="preserve">Banners de 4,5x3,6m instalado em parede </t>
  </si>
  <si>
    <t xml:space="preserve">Banner de 4,5x2m instalados na parede </t>
  </si>
  <si>
    <t>Backdrop aéreo (altura da coluna de aproximadamente 4m tamanho 5x1,5m instalada sobre a entrada.</t>
  </si>
  <si>
    <t xml:space="preserve">Banner com ilhoses de 3,5x2,4m </t>
  </si>
  <si>
    <t>Backdrop de 6,5x2,7m</t>
  </si>
  <si>
    <t>Pódio com largura de 6m e 3 diferentes alturas para campeão, vice e terceiro lugar</t>
  </si>
  <si>
    <r>
      <t xml:space="preserve">Placas de 0,4mx0,4m de PVC </t>
    </r>
    <r>
      <rPr>
        <sz val="9"/>
        <color indexed="10"/>
        <rFont val="Arial"/>
        <family val="2"/>
      </rPr>
      <t xml:space="preserve"> </t>
    </r>
  </si>
  <si>
    <t xml:space="preserve">Caixa de som e microfone sem fio -  </t>
  </si>
  <si>
    <t>Iluminação para o palco com 4 moving light</t>
  </si>
  <si>
    <t xml:space="preserve">Fotógrafos para os dias do evento, com entrega de fotos e tomadas de vídeos “editadas” </t>
  </si>
  <si>
    <t>Sistema de radioparque com 10 caixas</t>
  </si>
  <si>
    <t>03-15</t>
  </si>
  <si>
    <t>02-24</t>
  </si>
  <si>
    <t>03-02</t>
  </si>
  <si>
    <t>50147-001</t>
  </si>
  <si>
    <t>50147-002</t>
  </si>
  <si>
    <t>50261-001</t>
  </si>
  <si>
    <t>50146-009</t>
  </si>
  <si>
    <t>50146-005</t>
  </si>
  <si>
    <t>50147-003</t>
  </si>
  <si>
    <t>50147-0-005</t>
  </si>
  <si>
    <t>50145-001</t>
  </si>
  <si>
    <t>50050-002</t>
  </si>
  <si>
    <t>50146-004</t>
  </si>
  <si>
    <t>50146-002</t>
  </si>
  <si>
    <t>50127-001</t>
  </si>
  <si>
    <t>339039-22</t>
  </si>
  <si>
    <t>REITORIA - CEVEN</t>
  </si>
  <si>
    <t>CEART</t>
  </si>
  <si>
    <t>CCT</t>
  </si>
  <si>
    <t>CEPLAN</t>
  </si>
  <si>
    <t>CEAVI</t>
  </si>
  <si>
    <t>CAV</t>
  </si>
  <si>
    <t>CEO</t>
  </si>
  <si>
    <t>CESMO</t>
  </si>
  <si>
    <t>Preço Máximo Total</t>
  </si>
  <si>
    <t>Preço Máximo Unitário</t>
  </si>
  <si>
    <t>TOTAL DO LOTE</t>
  </si>
  <si>
    <t>TOTAL</t>
  </si>
  <si>
    <t>Empresa</t>
  </si>
  <si>
    <t>ORGANIZA EVENTOS LTDA ME - CNPJ 19.632.641/0001-97</t>
  </si>
  <si>
    <t>J2 MERCANTIL LTDA - CNPJ 26.114.370/0001-43</t>
  </si>
  <si>
    <t>ANEXO II - PLANILHA DE ITENS - PE 0652/2024</t>
  </si>
  <si>
    <t>PLANILHA AJUSTADA - PREÇOS E EMPRESAS VENCEDORAS</t>
  </si>
  <si>
    <t>ANEXO DA ARP - PE 0652/2024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</si>
</sst>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.0%"/>
    <numFmt numFmtId="167" formatCode="&quot;R$&quot;\ #,##0.00"/>
    <numFmt numFmtId="168" formatCode="&quot;R$&quot;#,##0.00"/>
  </numFmts>
  <fonts count="17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rgb="FFFFFFFF"/>
      <name val="Calibri"/>
      <family val="2"/>
      <scheme val="minor"/>
    </font>
    <font>
      <sz val="11"/>
      <name val="Cambria"/>
      <family val="2"/>
      <scheme val="maj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9"/>
      <color indexed="10"/>
      <name val="Arial"/>
      <family val="2"/>
    </font>
    <font>
      <b/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rgb="FF003366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162">
    <xf numFmtId="0" fontId="0" fillId="0" borderId="0" xfId="0"/>
    <xf numFmtId="166" fontId="1" fillId="0" borderId="0" xfId="2" applyNumberFormat="1" applyFont="1" applyFill="1" applyAlignment="1">
      <alignment horizontal="center" vertical="center"/>
    </xf>
    <xf numFmtId="0" fontId="0" fillId="0" borderId="0" xfId="0" applyFill="1"/>
    <xf numFmtId="164" fontId="1" fillId="0" borderId="0" xfId="0" applyNumberFormat="1" applyFont="1" applyFill="1" applyAlignment="1">
      <alignment horizontal="center"/>
    </xf>
    <xf numFmtId="0" fontId="0" fillId="0" borderId="0" xfId="0" applyFont="1"/>
    <xf numFmtId="165" fontId="4" fillId="0" borderId="0" xfId="0" applyNumberFormat="1" applyFont="1" applyFill="1" applyAlignment="1">
      <alignment horizontal="center"/>
    </xf>
    <xf numFmtId="0" fontId="0" fillId="0" borderId="0" xfId="0" applyAlignment="1"/>
    <xf numFmtId="164" fontId="4" fillId="0" borderId="0" xfId="0" applyNumberFormat="1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168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Border="1" applyAlignment="1">
      <alignment horizontal="center" vertical="center" wrapText="1"/>
    </xf>
    <xf numFmtId="168" fontId="8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wrapText="1"/>
    </xf>
    <xf numFmtId="165" fontId="9" fillId="0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3" fillId="2" borderId="5" xfId="3" applyFont="1" applyFill="1" applyBorder="1" applyAlignment="1">
      <alignment horizontal="justify" vertical="top" wrapText="1"/>
    </xf>
    <xf numFmtId="0" fontId="13" fillId="2" borderId="4" xfId="3" applyFont="1" applyFill="1" applyBorder="1" applyAlignment="1">
      <alignment horizontal="justify" vertical="top" wrapText="1"/>
    </xf>
    <xf numFmtId="0" fontId="13" fillId="2" borderId="4" xfId="0" applyFont="1" applyFill="1" applyBorder="1" applyAlignment="1">
      <alignment horizontal="justify" vertical="top" wrapText="1"/>
    </xf>
    <xf numFmtId="49" fontId="13" fillId="2" borderId="4" xfId="3" applyNumberFormat="1" applyFont="1" applyFill="1" applyBorder="1" applyAlignment="1">
      <alignment horizontal="center" vertical="top" wrapText="1"/>
    </xf>
    <xf numFmtId="49" fontId="13" fillId="2" borderId="5" xfId="3" applyNumberFormat="1" applyFont="1" applyFill="1" applyBorder="1" applyAlignment="1">
      <alignment horizontal="center" vertical="top" wrapText="1"/>
    </xf>
    <xf numFmtId="0" fontId="13" fillId="2" borderId="4" xfId="3" applyFont="1" applyFill="1" applyBorder="1" applyAlignment="1">
      <alignment horizontal="center" vertical="top" wrapText="1"/>
    </xf>
    <xf numFmtId="0" fontId="13" fillId="2" borderId="5" xfId="3" applyFont="1" applyFill="1" applyBorder="1" applyAlignment="1">
      <alignment horizontal="center" vertical="top" wrapText="1"/>
    </xf>
    <xf numFmtId="0" fontId="13" fillId="2" borderId="5" xfId="3" applyFont="1" applyFill="1" applyBorder="1" applyAlignment="1">
      <alignment horizontal="right" vertical="top" wrapText="1"/>
    </xf>
    <xf numFmtId="0" fontId="13" fillId="2" borderId="5" xfId="3" applyFont="1" applyFill="1" applyBorder="1" applyAlignment="1">
      <alignment vertical="top" wrapText="1"/>
    </xf>
    <xf numFmtId="0" fontId="13" fillId="2" borderId="5" xfId="0" applyFont="1" applyFill="1" applyBorder="1" applyAlignment="1">
      <alignment vertical="top" wrapText="1"/>
    </xf>
    <xf numFmtId="0" fontId="13" fillId="2" borderId="4" xfId="3" applyFont="1" applyFill="1" applyBorder="1" applyAlignment="1">
      <alignment horizontal="right" vertical="top" wrapText="1"/>
    </xf>
    <xf numFmtId="0" fontId="13" fillId="2" borderId="4" xfId="3" applyFont="1" applyFill="1" applyBorder="1" applyAlignment="1">
      <alignment vertical="top" wrapText="1"/>
    </xf>
    <xf numFmtId="0" fontId="13" fillId="2" borderId="4" xfId="0" applyFont="1" applyFill="1" applyBorder="1" applyAlignment="1">
      <alignment vertical="top" wrapText="1"/>
    </xf>
    <xf numFmtId="167" fontId="5" fillId="2" borderId="12" xfId="0" applyNumberFormat="1" applyFont="1" applyFill="1" applyBorder="1" applyAlignment="1">
      <alignment horizontal="center" wrapText="1"/>
    </xf>
    <xf numFmtId="167" fontId="5" fillId="2" borderId="14" xfId="0" applyNumberFormat="1" applyFont="1" applyFill="1" applyBorder="1" applyAlignment="1">
      <alignment horizont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justify" vertical="top"/>
    </xf>
    <xf numFmtId="0" fontId="8" fillId="0" borderId="2" xfId="0" applyFont="1" applyFill="1" applyBorder="1" applyAlignment="1">
      <alignment horizontal="center" vertical="center" wrapText="1"/>
    </xf>
    <xf numFmtId="49" fontId="13" fillId="2" borderId="2" xfId="3" applyNumberFormat="1" applyFont="1" applyFill="1" applyBorder="1" applyAlignment="1">
      <alignment horizontal="center" vertical="top" wrapText="1"/>
    </xf>
    <xf numFmtId="0" fontId="13" fillId="2" borderId="2" xfId="3" applyFont="1" applyFill="1" applyBorder="1" applyAlignment="1">
      <alignment horizontal="center" vertical="top" wrapText="1"/>
    </xf>
    <xf numFmtId="0" fontId="13" fillId="2" borderId="2" xfId="3" applyFont="1" applyFill="1" applyBorder="1" applyAlignment="1">
      <alignment horizontal="right" vertical="top" wrapText="1"/>
    </xf>
    <xf numFmtId="0" fontId="13" fillId="2" borderId="2" xfId="3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/>
    </xf>
    <xf numFmtId="44" fontId="5" fillId="0" borderId="1" xfId="1" applyFont="1" applyFill="1" applyBorder="1" applyAlignment="1">
      <alignment horizontal="center" wrapText="1"/>
    </xf>
    <xf numFmtId="44" fontId="5" fillId="0" borderId="1" xfId="1" applyFont="1" applyFill="1" applyBorder="1" applyAlignment="1">
      <alignment horizontal="center" vertical="center" wrapText="1"/>
    </xf>
    <xf numFmtId="166" fontId="6" fillId="0" borderId="0" xfId="2" applyNumberFormat="1" applyFont="1" applyFill="1" applyBorder="1" applyAlignment="1">
      <alignment horizontal="center"/>
    </xf>
    <xf numFmtId="167" fontId="3" fillId="0" borderId="4" xfId="0" applyNumberFormat="1" applyFont="1" applyBorder="1" applyAlignment="1">
      <alignment horizontal="center"/>
    </xf>
    <xf numFmtId="167" fontId="3" fillId="0" borderId="4" xfId="0" applyNumberFormat="1" applyFont="1" applyBorder="1"/>
    <xf numFmtId="164" fontId="4" fillId="5" borderId="21" xfId="0" applyNumberFormat="1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justify" vertical="top" wrapText="1"/>
    </xf>
    <xf numFmtId="0" fontId="8" fillId="5" borderId="5" xfId="0" applyFont="1" applyFill="1" applyBorder="1" applyAlignment="1">
      <alignment horizontal="center" vertical="center" wrapText="1"/>
    </xf>
    <xf numFmtId="49" fontId="14" fillId="5" borderId="5" xfId="3" applyNumberFormat="1" applyFont="1" applyFill="1" applyBorder="1" applyAlignment="1">
      <alignment horizontal="center" vertical="top" wrapText="1"/>
    </xf>
    <xf numFmtId="0" fontId="14" fillId="5" borderId="5" xfId="3" applyFont="1" applyFill="1" applyBorder="1" applyAlignment="1">
      <alignment horizontal="center" vertical="top" wrapText="1"/>
    </xf>
    <xf numFmtId="0" fontId="14" fillId="5" borderId="5" xfId="3" applyFont="1" applyFill="1" applyBorder="1" applyAlignment="1">
      <alignment horizontal="right" vertical="top" wrapText="1"/>
    </xf>
    <xf numFmtId="0" fontId="14" fillId="5" borderId="5" xfId="0" applyFont="1" applyFill="1" applyBorder="1" applyAlignment="1">
      <alignment vertical="top"/>
    </xf>
    <xf numFmtId="0" fontId="9" fillId="5" borderId="22" xfId="0" applyFont="1" applyFill="1" applyBorder="1" applyAlignment="1">
      <alignment horizontal="center" vertical="center" wrapText="1"/>
    </xf>
    <xf numFmtId="44" fontId="5" fillId="5" borderId="22" xfId="1" applyFont="1" applyFill="1" applyBorder="1" applyAlignment="1">
      <alignment horizontal="center" wrapText="1"/>
    </xf>
    <xf numFmtId="167" fontId="5" fillId="5" borderId="12" xfId="0" applyNumberFormat="1" applyFont="1" applyFill="1" applyBorder="1" applyAlignment="1">
      <alignment horizontal="center" wrapText="1"/>
    </xf>
    <xf numFmtId="164" fontId="4" fillId="5" borderId="16" xfId="0" applyNumberFormat="1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justify" vertical="top" wrapText="1"/>
    </xf>
    <xf numFmtId="0" fontId="8" fillId="5" borderId="4" xfId="0" applyFont="1" applyFill="1" applyBorder="1" applyAlignment="1">
      <alignment horizontal="center" vertical="center" wrapText="1"/>
    </xf>
    <xf numFmtId="49" fontId="14" fillId="5" borderId="4" xfId="3" applyNumberFormat="1" applyFont="1" applyFill="1" applyBorder="1" applyAlignment="1">
      <alignment horizontal="center" vertical="top" wrapText="1"/>
    </xf>
    <xf numFmtId="0" fontId="14" fillId="5" borderId="4" xfId="3" applyFont="1" applyFill="1" applyBorder="1" applyAlignment="1">
      <alignment horizontal="center" vertical="top" wrapText="1"/>
    </xf>
    <xf numFmtId="0" fontId="14" fillId="5" borderId="4" xfId="3" applyFont="1" applyFill="1" applyBorder="1" applyAlignment="1">
      <alignment horizontal="right" vertical="top" wrapText="1"/>
    </xf>
    <xf numFmtId="0" fontId="14" fillId="5" borderId="4" xfId="0" applyFont="1" applyFill="1" applyBorder="1" applyAlignment="1">
      <alignment vertical="top"/>
    </xf>
    <xf numFmtId="0" fontId="9" fillId="5" borderId="1" xfId="0" applyFont="1" applyFill="1" applyBorder="1" applyAlignment="1">
      <alignment horizontal="center" vertical="center" wrapText="1"/>
    </xf>
    <xf numFmtId="44" fontId="5" fillId="5" borderId="1" xfId="1" applyFont="1" applyFill="1" applyBorder="1" applyAlignment="1">
      <alignment horizontal="center" wrapText="1"/>
    </xf>
    <xf numFmtId="0" fontId="14" fillId="5" borderId="4" xfId="3" applyFont="1" applyFill="1" applyBorder="1" applyAlignment="1">
      <alignment horizontal="justify" vertical="top" wrapText="1"/>
    </xf>
    <xf numFmtId="0" fontId="13" fillId="5" borderId="4" xfId="0" applyFont="1" applyFill="1" applyBorder="1" applyAlignment="1">
      <alignment horizontal="justify" vertical="top" wrapText="1"/>
    </xf>
    <xf numFmtId="164" fontId="4" fillId="5" borderId="20" xfId="0" applyNumberFormat="1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justify" vertical="top" wrapText="1"/>
    </xf>
    <xf numFmtId="0" fontId="8" fillId="5" borderId="6" xfId="0" applyFont="1" applyFill="1" applyBorder="1" applyAlignment="1">
      <alignment horizontal="center" vertical="center" wrapText="1"/>
    </xf>
    <xf numFmtId="49" fontId="14" fillId="5" borderId="6" xfId="3" applyNumberFormat="1" applyFont="1" applyFill="1" applyBorder="1" applyAlignment="1">
      <alignment horizontal="center" vertical="top" wrapText="1"/>
    </xf>
    <xf numFmtId="0" fontId="14" fillId="5" borderId="6" xfId="3" applyFont="1" applyFill="1" applyBorder="1" applyAlignment="1">
      <alignment horizontal="center" vertical="top" wrapText="1"/>
    </xf>
    <xf numFmtId="0" fontId="14" fillId="5" borderId="6" xfId="3" applyFont="1" applyFill="1" applyBorder="1" applyAlignment="1">
      <alignment horizontal="right" vertical="top" wrapText="1"/>
    </xf>
    <xf numFmtId="0" fontId="14" fillId="5" borderId="6" xfId="0" applyFont="1" applyFill="1" applyBorder="1" applyAlignment="1">
      <alignment vertical="top"/>
    </xf>
    <xf numFmtId="0" fontId="9" fillId="5" borderId="13" xfId="0" applyFont="1" applyFill="1" applyBorder="1" applyAlignment="1">
      <alignment horizontal="center" vertical="center" wrapText="1"/>
    </xf>
    <xf numFmtId="44" fontId="5" fillId="5" borderId="4" xfId="1" applyFont="1" applyFill="1" applyBorder="1" applyAlignment="1">
      <alignment horizontal="center" wrapText="1"/>
    </xf>
    <xf numFmtId="167" fontId="5" fillId="5" borderId="11" xfId="0" applyNumberFormat="1" applyFont="1" applyFill="1" applyBorder="1" applyAlignment="1">
      <alignment horizont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11" fillId="4" borderId="9" xfId="0" applyNumberFormat="1" applyFont="1" applyFill="1" applyBorder="1" applyAlignment="1">
      <alignment horizontal="center" vertical="center" textRotation="90"/>
    </xf>
    <xf numFmtId="164" fontId="11" fillId="4" borderId="3" xfId="0" applyNumberFormat="1" applyFont="1" applyFill="1" applyBorder="1" applyAlignment="1">
      <alignment horizontal="center" vertical="center" textRotation="90"/>
    </xf>
    <xf numFmtId="0" fontId="16" fillId="4" borderId="9" xfId="3" applyFont="1" applyFill="1" applyBorder="1" applyAlignment="1">
      <alignment horizontal="center" vertical="center" textRotation="90" wrapText="1"/>
    </xf>
    <xf numFmtId="0" fontId="16" fillId="4" borderId="7" xfId="3" applyFont="1" applyFill="1" applyBorder="1" applyAlignment="1">
      <alignment horizontal="center" vertical="center" textRotation="90" wrapText="1"/>
    </xf>
    <xf numFmtId="165" fontId="11" fillId="4" borderId="9" xfId="0" applyNumberFormat="1" applyFont="1" applyFill="1" applyBorder="1" applyAlignment="1">
      <alignment horizontal="center" vertical="center"/>
    </xf>
    <xf numFmtId="165" fontId="11" fillId="4" borderId="3" xfId="0" applyNumberFormat="1" applyFont="1" applyFill="1" applyBorder="1" applyAlignment="1">
      <alignment horizontal="center" vertical="center"/>
    </xf>
    <xf numFmtId="165" fontId="11" fillId="4" borderId="9" xfId="0" applyNumberFormat="1" applyFont="1" applyFill="1" applyBorder="1" applyAlignment="1">
      <alignment horizontal="center" vertical="center" wrapText="1"/>
    </xf>
    <xf numFmtId="165" fontId="11" fillId="4" borderId="3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textRotation="90"/>
    </xf>
    <xf numFmtId="165" fontId="11" fillId="4" borderId="3" xfId="0" applyNumberFormat="1" applyFont="1" applyFill="1" applyBorder="1" applyAlignment="1">
      <alignment horizontal="center" vertical="center" textRotation="90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167" fontId="3" fillId="0" borderId="17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7" fontId="3" fillId="5" borderId="17" xfId="0" applyNumberFormat="1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textRotation="90"/>
    </xf>
    <xf numFmtId="0" fontId="10" fillId="4" borderId="15" xfId="0" applyFont="1" applyFill="1" applyBorder="1" applyAlignment="1">
      <alignment horizontal="center" vertical="center" textRotation="90"/>
    </xf>
    <xf numFmtId="0" fontId="11" fillId="4" borderId="9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28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164" fontId="9" fillId="5" borderId="9" xfId="0" applyNumberFormat="1" applyFont="1" applyFill="1" applyBorder="1" applyAlignment="1">
      <alignment horizontal="center" vertical="center" wrapText="1"/>
    </xf>
    <xf numFmtId="164" fontId="9" fillId="5" borderId="28" xfId="0" applyNumberFormat="1" applyFont="1" applyFill="1" applyBorder="1" applyAlignment="1">
      <alignment horizontal="center" vertical="center" wrapText="1"/>
    </xf>
    <xf numFmtId="164" fontId="9" fillId="5" borderId="7" xfId="0" applyNumberFormat="1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4" fontId="6" fillId="0" borderId="0" xfId="1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9" fillId="2" borderId="9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justify" vertical="top" wrapText="1"/>
    </xf>
    <xf numFmtId="0" fontId="8" fillId="2" borderId="5" xfId="0" applyFont="1" applyFill="1" applyBorder="1" applyAlignment="1">
      <alignment horizontal="center" vertical="center" wrapText="1"/>
    </xf>
    <xf numFmtId="49" fontId="14" fillId="2" borderId="5" xfId="3" applyNumberFormat="1" applyFont="1" applyFill="1" applyBorder="1" applyAlignment="1">
      <alignment horizontal="center" vertical="top" wrapText="1"/>
    </xf>
    <xf numFmtId="0" fontId="14" fillId="2" borderId="5" xfId="3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vertical="top"/>
    </xf>
    <xf numFmtId="0" fontId="14" fillId="2" borderId="4" xfId="0" applyFont="1" applyFill="1" applyBorder="1" applyAlignment="1">
      <alignment horizontal="justify" vertical="top" wrapText="1"/>
    </xf>
    <xf numFmtId="49" fontId="14" fillId="2" borderId="4" xfId="3" applyNumberFormat="1" applyFont="1" applyFill="1" applyBorder="1" applyAlignment="1">
      <alignment horizontal="center" vertical="top" wrapText="1"/>
    </xf>
    <xf numFmtId="0" fontId="14" fillId="2" borderId="4" xfId="3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vertical="top"/>
    </xf>
    <xf numFmtId="0" fontId="14" fillId="2" borderId="4" xfId="3" applyFont="1" applyFill="1" applyBorder="1" applyAlignment="1">
      <alignment horizontal="justify" vertical="top" wrapText="1"/>
    </xf>
    <xf numFmtId="0" fontId="3" fillId="2" borderId="2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justify" vertical="top" wrapText="1"/>
    </xf>
    <xf numFmtId="0" fontId="8" fillId="2" borderId="6" xfId="0" applyFont="1" applyFill="1" applyBorder="1" applyAlignment="1">
      <alignment horizontal="center" vertical="center" wrapText="1"/>
    </xf>
    <xf numFmtId="49" fontId="14" fillId="2" borderId="6" xfId="3" applyNumberFormat="1" applyFont="1" applyFill="1" applyBorder="1" applyAlignment="1">
      <alignment horizontal="center" vertical="top" wrapText="1"/>
    </xf>
    <xf numFmtId="0" fontId="14" fillId="2" borderId="6" xfId="3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vertical="top"/>
    </xf>
    <xf numFmtId="0" fontId="0" fillId="2" borderId="0" xfId="0" applyFill="1"/>
    <xf numFmtId="164" fontId="4" fillId="2" borderId="0" xfId="0" applyNumberFormat="1" applyFont="1" applyFill="1" applyAlignment="1">
      <alignment horizontal="center"/>
    </xf>
    <xf numFmtId="165" fontId="4" fillId="2" borderId="0" xfId="0" applyNumberFormat="1" applyFont="1" applyFill="1" applyAlignment="1">
      <alignment horizontal="center"/>
    </xf>
    <xf numFmtId="165" fontId="4" fillId="2" borderId="0" xfId="0" applyNumberFormat="1" applyFont="1" applyFill="1" applyAlignment="1">
      <alignment wrapText="1"/>
    </xf>
    <xf numFmtId="0" fontId="16" fillId="4" borderId="9" xfId="3" applyFont="1" applyFill="1" applyBorder="1" applyAlignment="1">
      <alignment horizontal="center" vertical="center" wrapText="1"/>
    </xf>
    <xf numFmtId="0" fontId="16" fillId="4" borderId="7" xfId="3" applyFont="1" applyFill="1" applyBorder="1" applyAlignment="1">
      <alignment horizontal="center" vertical="center" wrapText="1"/>
    </xf>
    <xf numFmtId="0" fontId="14" fillId="2" borderId="5" xfId="3" applyFont="1" applyFill="1" applyBorder="1" applyAlignment="1">
      <alignment horizontal="right" vertical="top" wrapText="1"/>
    </xf>
    <xf numFmtId="0" fontId="14" fillId="2" borderId="4" xfId="3" applyFont="1" applyFill="1" applyBorder="1" applyAlignment="1">
      <alignment horizontal="right" vertical="top" wrapText="1"/>
    </xf>
    <xf numFmtId="0" fontId="14" fillId="2" borderId="6" xfId="3" applyFont="1" applyFill="1" applyBorder="1" applyAlignment="1">
      <alignment horizontal="right" vertical="top" wrapText="1"/>
    </xf>
  </cellXfs>
  <cellStyles count="4">
    <cellStyle name="Moeda" xfId="1" builtinId="4"/>
    <cellStyle name="Normal" xfId="0" builtinId="0"/>
    <cellStyle name="Normal 2" xfId="3" xr:uid="{E9258544-B847-472E-9F9A-144AE5587507}"/>
    <cellStyle name="Porcentagem" xfId="2" builtinId="5"/>
  </cellStyles>
  <dxfs count="3"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006600"/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2</xdr:col>
      <xdr:colOff>805846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2</xdr:col>
      <xdr:colOff>805846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93C3E9A-B451-4531-8722-06EAA7D6DF9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6479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2</xdr:col>
      <xdr:colOff>805846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4C9219C-A2DF-4355-92B0-AECDDE3FA42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6479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94"/>
  <sheetViews>
    <sheetView zoomScaleNormal="100" zoomScaleSheetLayoutView="100" zoomScalePageLayoutView="80" workbookViewId="0">
      <selection activeCell="I16" sqref="I16"/>
    </sheetView>
  </sheetViews>
  <sheetFormatPr defaultRowHeight="14.3" x14ac:dyDescent="0.25"/>
  <cols>
    <col min="1" max="1" width="4.25" customWidth="1"/>
    <col min="2" max="2" width="4.625" customWidth="1"/>
    <col min="3" max="3" width="58.875" style="4" customWidth="1"/>
    <col min="4" max="4" width="7.75" style="4" bestFit="1" customWidth="1"/>
    <col min="5" max="5" width="5.625" style="4" bestFit="1" customWidth="1"/>
    <col min="6" max="6" width="11.125" style="4" bestFit="1" customWidth="1"/>
    <col min="7" max="7" width="9.625" style="4" bestFit="1" customWidth="1"/>
    <col min="8" max="8" width="10" style="23" bestFit="1" customWidth="1"/>
    <col min="9" max="9" width="4" style="23" bestFit="1" customWidth="1"/>
    <col min="10" max="10" width="5.375" style="23" bestFit="1" customWidth="1"/>
    <col min="11" max="11" width="3.125" style="23" bestFit="1" customWidth="1"/>
    <col min="12" max="13" width="4" style="23" bestFit="1" customWidth="1"/>
    <col min="14" max="14" width="5.375" style="23" bestFit="1" customWidth="1"/>
    <col min="15" max="15" width="4" style="23" bestFit="1" customWidth="1"/>
    <col min="16" max="16" width="5" style="23" bestFit="1" customWidth="1"/>
    <col min="17" max="17" width="5.375" style="23" bestFit="1" customWidth="1"/>
    <col min="18" max="19" width="3.125" style="23" bestFit="1" customWidth="1"/>
    <col min="20" max="20" width="4" style="23" bestFit="1" customWidth="1"/>
    <col min="21" max="21" width="5.375" style="23" bestFit="1" customWidth="1"/>
    <col min="22" max="22" width="7.125" style="22" bestFit="1" customWidth="1"/>
    <col min="23" max="23" width="12.625" customWidth="1"/>
    <col min="24" max="24" width="21.25" bestFit="1" customWidth="1"/>
    <col min="25" max="25" width="14.375" bestFit="1" customWidth="1"/>
  </cols>
  <sheetData>
    <row r="1" spans="1:25" ht="55.55" customHeight="1" thickBot="1" x14ac:dyDescent="0.3">
      <c r="A1" s="106" t="s">
        <v>98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</row>
    <row r="2" spans="1:25" s="2" customFormat="1" ht="31.1" customHeight="1" x14ac:dyDescent="0.25">
      <c r="A2" s="115" t="s">
        <v>6</v>
      </c>
      <c r="B2" s="89" t="s">
        <v>0</v>
      </c>
      <c r="C2" s="93" t="s">
        <v>1</v>
      </c>
      <c r="D2" s="97" t="s">
        <v>2</v>
      </c>
      <c r="E2" s="97" t="s">
        <v>3</v>
      </c>
      <c r="F2" s="97" t="s">
        <v>4</v>
      </c>
      <c r="G2" s="97" t="s">
        <v>5</v>
      </c>
      <c r="H2" s="91" t="s">
        <v>83</v>
      </c>
      <c r="I2" s="91" t="s">
        <v>10</v>
      </c>
      <c r="J2" s="91" t="s">
        <v>84</v>
      </c>
      <c r="K2" s="91" t="s">
        <v>9</v>
      </c>
      <c r="L2" s="91" t="s">
        <v>8</v>
      </c>
      <c r="M2" s="91" t="s">
        <v>12</v>
      </c>
      <c r="N2" s="91" t="s">
        <v>7</v>
      </c>
      <c r="O2" s="91" t="s">
        <v>11</v>
      </c>
      <c r="P2" s="91" t="s">
        <v>85</v>
      </c>
      <c r="Q2" s="91" t="s">
        <v>86</v>
      </c>
      <c r="R2" s="91" t="s">
        <v>87</v>
      </c>
      <c r="S2" s="91" t="s">
        <v>88</v>
      </c>
      <c r="T2" s="91" t="s">
        <v>89</v>
      </c>
      <c r="U2" s="91" t="s">
        <v>90</v>
      </c>
      <c r="V2" s="95" t="s">
        <v>13</v>
      </c>
      <c r="W2" s="117" t="s">
        <v>92</v>
      </c>
      <c r="X2" s="113" t="s">
        <v>91</v>
      </c>
      <c r="Y2" s="104" t="s">
        <v>93</v>
      </c>
    </row>
    <row r="3" spans="1:25" s="2" customFormat="1" ht="108" customHeight="1" thickBot="1" x14ac:dyDescent="0.3">
      <c r="A3" s="116"/>
      <c r="B3" s="90"/>
      <c r="C3" s="94"/>
      <c r="D3" s="98"/>
      <c r="E3" s="98"/>
      <c r="F3" s="98"/>
      <c r="G3" s="98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6"/>
      <c r="W3" s="118"/>
      <c r="X3" s="114"/>
      <c r="Y3" s="105"/>
    </row>
    <row r="4" spans="1:25" ht="16.3" x14ac:dyDescent="0.25">
      <c r="A4" s="99">
        <v>1</v>
      </c>
      <c r="B4" s="39">
        <v>1</v>
      </c>
      <c r="C4" s="24" t="s">
        <v>15</v>
      </c>
      <c r="D4" s="8" t="s">
        <v>14</v>
      </c>
      <c r="E4" s="28" t="s">
        <v>67</v>
      </c>
      <c r="F4" s="28" t="s">
        <v>70</v>
      </c>
      <c r="G4" s="30" t="s">
        <v>82</v>
      </c>
      <c r="H4" s="31">
        <v>20</v>
      </c>
      <c r="I4" s="32">
        <v>1</v>
      </c>
      <c r="J4" s="32">
        <v>12</v>
      </c>
      <c r="K4" s="32">
        <v>2</v>
      </c>
      <c r="L4" s="33">
        <v>7</v>
      </c>
      <c r="M4" s="32">
        <v>1</v>
      </c>
      <c r="N4" s="32">
        <v>2</v>
      </c>
      <c r="O4" s="32">
        <v>2</v>
      </c>
      <c r="P4" s="32">
        <v>5</v>
      </c>
      <c r="Q4" s="32">
        <v>4</v>
      </c>
      <c r="R4" s="32">
        <v>5</v>
      </c>
      <c r="S4" s="32">
        <v>2</v>
      </c>
      <c r="T4" s="31">
        <v>16</v>
      </c>
      <c r="U4" s="32">
        <v>5</v>
      </c>
      <c r="V4" s="18">
        <f t="shared" ref="V4:V32" si="0">SUM(H4:U4)</f>
        <v>84</v>
      </c>
      <c r="W4" s="48">
        <v>2533.33</v>
      </c>
      <c r="X4" s="37">
        <f>V4*W4</f>
        <v>212799.72</v>
      </c>
      <c r="Y4" s="108">
        <f>SUM(X4:X29)</f>
        <v>3815083.77</v>
      </c>
    </row>
    <row r="5" spans="1:25" ht="16.3" x14ac:dyDescent="0.25">
      <c r="A5" s="100"/>
      <c r="B5" s="39">
        <v>2</v>
      </c>
      <c r="C5" s="25" t="s">
        <v>16</v>
      </c>
      <c r="D5" s="8" t="s">
        <v>14</v>
      </c>
      <c r="E5" s="27" t="s">
        <v>67</v>
      </c>
      <c r="F5" s="27" t="s">
        <v>70</v>
      </c>
      <c r="G5" s="29" t="s">
        <v>82</v>
      </c>
      <c r="H5" s="34">
        <v>25</v>
      </c>
      <c r="I5" s="35">
        <v>2</v>
      </c>
      <c r="J5" s="35">
        <v>15</v>
      </c>
      <c r="K5" s="35">
        <v>3</v>
      </c>
      <c r="L5" s="36">
        <v>5</v>
      </c>
      <c r="M5" s="35">
        <v>1</v>
      </c>
      <c r="N5" s="35">
        <v>1</v>
      </c>
      <c r="O5" s="35">
        <v>2</v>
      </c>
      <c r="P5" s="35">
        <v>5</v>
      </c>
      <c r="Q5" s="35">
        <v>4</v>
      </c>
      <c r="R5" s="35">
        <v>4</v>
      </c>
      <c r="S5" s="35">
        <v>1</v>
      </c>
      <c r="T5" s="34">
        <v>7</v>
      </c>
      <c r="U5" s="35">
        <v>3</v>
      </c>
      <c r="V5" s="18">
        <f t="shared" si="0"/>
        <v>78</v>
      </c>
      <c r="W5" s="48">
        <v>2650</v>
      </c>
      <c r="X5" s="37">
        <f t="shared" ref="X5:X55" si="1">V5*W5</f>
        <v>206700</v>
      </c>
      <c r="Y5" s="109"/>
    </row>
    <row r="6" spans="1:25" ht="16.3" x14ac:dyDescent="0.25">
      <c r="A6" s="100"/>
      <c r="B6" s="39">
        <v>3</v>
      </c>
      <c r="C6" s="25" t="s">
        <v>17</v>
      </c>
      <c r="D6" s="8" t="s">
        <v>14</v>
      </c>
      <c r="E6" s="27" t="s">
        <v>67</v>
      </c>
      <c r="F6" s="27" t="s">
        <v>71</v>
      </c>
      <c r="G6" s="29" t="s">
        <v>82</v>
      </c>
      <c r="H6" s="34">
        <v>25</v>
      </c>
      <c r="I6" s="35">
        <v>2</v>
      </c>
      <c r="J6" s="35">
        <v>12</v>
      </c>
      <c r="K6" s="35">
        <v>2</v>
      </c>
      <c r="L6" s="36">
        <v>2</v>
      </c>
      <c r="M6" s="35">
        <v>1</v>
      </c>
      <c r="N6" s="35">
        <v>0</v>
      </c>
      <c r="O6" s="35">
        <v>2</v>
      </c>
      <c r="P6" s="35">
        <v>5</v>
      </c>
      <c r="Q6" s="35">
        <v>0</v>
      </c>
      <c r="R6" s="35">
        <v>3</v>
      </c>
      <c r="S6" s="35">
        <v>2</v>
      </c>
      <c r="T6" s="34">
        <v>5</v>
      </c>
      <c r="U6" s="35">
        <v>2</v>
      </c>
      <c r="V6" s="18">
        <f t="shared" si="0"/>
        <v>63</v>
      </c>
      <c r="W6" s="48">
        <v>2583.33</v>
      </c>
      <c r="X6" s="37">
        <f t="shared" si="1"/>
        <v>162749.79</v>
      </c>
      <c r="Y6" s="109"/>
    </row>
    <row r="7" spans="1:25" ht="16.3" x14ac:dyDescent="0.25">
      <c r="A7" s="100"/>
      <c r="B7" s="39">
        <v>4</v>
      </c>
      <c r="C7" s="25" t="s">
        <v>18</v>
      </c>
      <c r="D7" s="8" t="s">
        <v>14</v>
      </c>
      <c r="E7" s="27" t="s">
        <v>67</v>
      </c>
      <c r="F7" s="27" t="s">
        <v>70</v>
      </c>
      <c r="G7" s="29" t="s">
        <v>82</v>
      </c>
      <c r="H7" s="34">
        <v>5</v>
      </c>
      <c r="I7" s="35">
        <v>0</v>
      </c>
      <c r="J7" s="35">
        <v>4</v>
      </c>
      <c r="K7" s="35">
        <v>0</v>
      </c>
      <c r="L7" s="36">
        <v>0</v>
      </c>
      <c r="M7" s="35">
        <v>0</v>
      </c>
      <c r="N7" s="35">
        <v>0</v>
      </c>
      <c r="O7" s="35">
        <v>0</v>
      </c>
      <c r="P7" s="35">
        <v>2</v>
      </c>
      <c r="Q7" s="35">
        <v>0</v>
      </c>
      <c r="R7" s="35">
        <v>0</v>
      </c>
      <c r="S7" s="35">
        <v>0</v>
      </c>
      <c r="T7" s="34">
        <v>0</v>
      </c>
      <c r="U7" s="35">
        <v>0</v>
      </c>
      <c r="V7" s="18">
        <f t="shared" si="0"/>
        <v>11</v>
      </c>
      <c r="W7" s="48">
        <v>5800</v>
      </c>
      <c r="X7" s="37">
        <f t="shared" si="1"/>
        <v>63800</v>
      </c>
      <c r="Y7" s="109"/>
    </row>
    <row r="8" spans="1:25" ht="16.3" x14ac:dyDescent="0.25">
      <c r="A8" s="100"/>
      <c r="B8" s="39">
        <v>5</v>
      </c>
      <c r="C8" s="25" t="s">
        <v>19</v>
      </c>
      <c r="D8" s="8" t="s">
        <v>14</v>
      </c>
      <c r="E8" s="27" t="s">
        <v>67</v>
      </c>
      <c r="F8" s="27" t="s">
        <v>70</v>
      </c>
      <c r="G8" s="29" t="s">
        <v>82</v>
      </c>
      <c r="H8" s="34">
        <v>26</v>
      </c>
      <c r="I8" s="35">
        <v>2</v>
      </c>
      <c r="J8" s="35">
        <v>18</v>
      </c>
      <c r="K8" s="35">
        <v>3</v>
      </c>
      <c r="L8" s="36">
        <v>5</v>
      </c>
      <c r="M8" s="35">
        <v>4</v>
      </c>
      <c r="N8" s="35">
        <v>2</v>
      </c>
      <c r="O8" s="35">
        <v>0</v>
      </c>
      <c r="P8" s="35">
        <v>5</v>
      </c>
      <c r="Q8" s="35">
        <v>4</v>
      </c>
      <c r="R8" s="35">
        <v>0</v>
      </c>
      <c r="S8" s="35">
        <v>2</v>
      </c>
      <c r="T8" s="34">
        <v>5</v>
      </c>
      <c r="U8" s="35">
        <v>2</v>
      </c>
      <c r="V8" s="18">
        <f t="shared" si="0"/>
        <v>78</v>
      </c>
      <c r="W8" s="48">
        <v>2583.33</v>
      </c>
      <c r="X8" s="37">
        <f t="shared" si="1"/>
        <v>201499.74</v>
      </c>
      <c r="Y8" s="109"/>
    </row>
    <row r="9" spans="1:25" ht="16.3" x14ac:dyDescent="0.25">
      <c r="A9" s="100"/>
      <c r="B9" s="39">
        <v>6</v>
      </c>
      <c r="C9" s="25" t="s">
        <v>20</v>
      </c>
      <c r="D9" s="8" t="s">
        <v>14</v>
      </c>
      <c r="E9" s="27" t="s">
        <v>67</v>
      </c>
      <c r="F9" s="27" t="s">
        <v>70</v>
      </c>
      <c r="G9" s="29" t="s">
        <v>82</v>
      </c>
      <c r="H9" s="34">
        <v>18</v>
      </c>
      <c r="I9" s="35">
        <v>2</v>
      </c>
      <c r="J9" s="35">
        <v>10</v>
      </c>
      <c r="K9" s="35">
        <v>0</v>
      </c>
      <c r="L9" s="36">
        <v>0</v>
      </c>
      <c r="M9" s="35">
        <v>1</v>
      </c>
      <c r="N9" s="35">
        <v>0</v>
      </c>
      <c r="O9" s="35">
        <v>7</v>
      </c>
      <c r="P9" s="35">
        <v>5</v>
      </c>
      <c r="Q9" s="35">
        <v>2</v>
      </c>
      <c r="R9" s="35">
        <v>1</v>
      </c>
      <c r="S9" s="35">
        <v>1</v>
      </c>
      <c r="T9" s="34">
        <v>1</v>
      </c>
      <c r="U9" s="35">
        <v>2</v>
      </c>
      <c r="V9" s="18">
        <f t="shared" si="0"/>
        <v>50</v>
      </c>
      <c r="W9" s="48">
        <v>2796.66</v>
      </c>
      <c r="X9" s="37">
        <f t="shared" si="1"/>
        <v>139833</v>
      </c>
      <c r="Y9" s="109"/>
    </row>
    <row r="10" spans="1:25" ht="16.3" x14ac:dyDescent="0.25">
      <c r="A10" s="100"/>
      <c r="B10" s="39">
        <v>7</v>
      </c>
      <c r="C10" s="25" t="s">
        <v>21</v>
      </c>
      <c r="D10" s="8" t="s">
        <v>14</v>
      </c>
      <c r="E10" s="27" t="s">
        <v>67</v>
      </c>
      <c r="F10" s="27" t="s">
        <v>72</v>
      </c>
      <c r="G10" s="29" t="s">
        <v>82</v>
      </c>
      <c r="H10" s="34">
        <v>9</v>
      </c>
      <c r="I10" s="35">
        <v>1</v>
      </c>
      <c r="J10" s="35">
        <v>4</v>
      </c>
      <c r="K10" s="35">
        <v>1</v>
      </c>
      <c r="L10" s="36">
        <v>3</v>
      </c>
      <c r="M10" s="35">
        <v>1</v>
      </c>
      <c r="N10" s="35">
        <v>0</v>
      </c>
      <c r="O10" s="35">
        <v>0</v>
      </c>
      <c r="P10" s="35">
        <v>5</v>
      </c>
      <c r="Q10" s="35">
        <v>0</v>
      </c>
      <c r="R10" s="35">
        <v>0</v>
      </c>
      <c r="S10" s="35">
        <v>1</v>
      </c>
      <c r="T10" s="34">
        <v>3</v>
      </c>
      <c r="U10" s="35">
        <v>2</v>
      </c>
      <c r="V10" s="18">
        <f t="shared" si="0"/>
        <v>30</v>
      </c>
      <c r="W10" s="48">
        <v>2500</v>
      </c>
      <c r="X10" s="37">
        <f t="shared" si="1"/>
        <v>75000</v>
      </c>
      <c r="Y10" s="109"/>
    </row>
    <row r="11" spans="1:25" ht="16.3" x14ac:dyDescent="0.25">
      <c r="A11" s="100"/>
      <c r="B11" s="39">
        <v>8</v>
      </c>
      <c r="C11" s="25" t="s">
        <v>22</v>
      </c>
      <c r="D11" s="8" t="s">
        <v>14</v>
      </c>
      <c r="E11" s="27" t="s">
        <v>67</v>
      </c>
      <c r="F11" s="27" t="s">
        <v>72</v>
      </c>
      <c r="G11" s="29" t="s">
        <v>82</v>
      </c>
      <c r="H11" s="34">
        <v>7</v>
      </c>
      <c r="I11" s="35">
        <v>1</v>
      </c>
      <c r="J11" s="35">
        <v>6</v>
      </c>
      <c r="K11" s="35">
        <v>0</v>
      </c>
      <c r="L11" s="36">
        <v>5</v>
      </c>
      <c r="M11" s="35">
        <v>4</v>
      </c>
      <c r="N11" s="35">
        <v>0</v>
      </c>
      <c r="O11" s="35">
        <v>0</v>
      </c>
      <c r="P11" s="35">
        <v>3</v>
      </c>
      <c r="Q11" s="35">
        <v>4</v>
      </c>
      <c r="R11" s="35">
        <v>0</v>
      </c>
      <c r="S11" s="35">
        <v>1</v>
      </c>
      <c r="T11" s="34">
        <v>3</v>
      </c>
      <c r="U11" s="35">
        <v>0</v>
      </c>
      <c r="V11" s="18">
        <f t="shared" si="0"/>
        <v>34</v>
      </c>
      <c r="W11" s="48">
        <v>2783.33</v>
      </c>
      <c r="X11" s="37">
        <f t="shared" si="1"/>
        <v>94633.22</v>
      </c>
      <c r="Y11" s="109"/>
    </row>
    <row r="12" spans="1:25" ht="23.1" x14ac:dyDescent="0.25">
      <c r="A12" s="100"/>
      <c r="B12" s="39">
        <v>9</v>
      </c>
      <c r="C12" s="25" t="s">
        <v>23</v>
      </c>
      <c r="D12" s="8" t="s">
        <v>14</v>
      </c>
      <c r="E12" s="27" t="s">
        <v>67</v>
      </c>
      <c r="F12" s="27" t="s">
        <v>71</v>
      </c>
      <c r="G12" s="29" t="s">
        <v>82</v>
      </c>
      <c r="H12" s="34">
        <v>25</v>
      </c>
      <c r="I12" s="35">
        <v>1</v>
      </c>
      <c r="J12" s="35">
        <v>10</v>
      </c>
      <c r="K12" s="35">
        <v>0</v>
      </c>
      <c r="L12" s="36">
        <v>3</v>
      </c>
      <c r="M12" s="35">
        <v>1</v>
      </c>
      <c r="N12" s="35">
        <v>2</v>
      </c>
      <c r="O12" s="35">
        <v>2</v>
      </c>
      <c r="P12" s="35">
        <v>5</v>
      </c>
      <c r="Q12" s="35">
        <v>0</v>
      </c>
      <c r="R12" s="35">
        <v>0</v>
      </c>
      <c r="S12" s="35">
        <v>2</v>
      </c>
      <c r="T12" s="34">
        <v>5</v>
      </c>
      <c r="U12" s="35">
        <v>2</v>
      </c>
      <c r="V12" s="18">
        <f t="shared" si="0"/>
        <v>58</v>
      </c>
      <c r="W12" s="48">
        <v>2696.66</v>
      </c>
      <c r="X12" s="37">
        <f t="shared" si="1"/>
        <v>156406.28</v>
      </c>
      <c r="Y12" s="109"/>
    </row>
    <row r="13" spans="1:25" ht="16.3" x14ac:dyDescent="0.25">
      <c r="A13" s="100"/>
      <c r="B13" s="39">
        <v>10</v>
      </c>
      <c r="C13" s="25" t="s">
        <v>24</v>
      </c>
      <c r="D13" s="8" t="s">
        <v>14</v>
      </c>
      <c r="E13" s="27" t="s">
        <v>67</v>
      </c>
      <c r="F13" s="27" t="s">
        <v>73</v>
      </c>
      <c r="G13" s="29" t="s">
        <v>82</v>
      </c>
      <c r="H13" s="34">
        <v>13</v>
      </c>
      <c r="I13" s="35">
        <v>4</v>
      </c>
      <c r="J13" s="35">
        <v>15</v>
      </c>
      <c r="K13" s="35">
        <v>7</v>
      </c>
      <c r="L13" s="36">
        <v>7</v>
      </c>
      <c r="M13" s="35">
        <v>0</v>
      </c>
      <c r="N13" s="35">
        <v>1</v>
      </c>
      <c r="O13" s="35">
        <v>0</v>
      </c>
      <c r="P13" s="35">
        <v>5</v>
      </c>
      <c r="Q13" s="35">
        <v>1</v>
      </c>
      <c r="R13" s="35">
        <v>0</v>
      </c>
      <c r="S13" s="35">
        <v>4</v>
      </c>
      <c r="T13" s="34">
        <v>8</v>
      </c>
      <c r="U13" s="35">
        <v>2</v>
      </c>
      <c r="V13" s="18">
        <f t="shared" si="0"/>
        <v>67</v>
      </c>
      <c r="W13" s="48">
        <v>950</v>
      </c>
      <c r="X13" s="37">
        <f t="shared" si="1"/>
        <v>63650</v>
      </c>
      <c r="Y13" s="109"/>
    </row>
    <row r="14" spans="1:25" ht="16.3" x14ac:dyDescent="0.25">
      <c r="A14" s="100"/>
      <c r="B14" s="39">
        <v>11</v>
      </c>
      <c r="C14" s="26" t="s">
        <v>25</v>
      </c>
      <c r="D14" s="8" t="s">
        <v>14</v>
      </c>
      <c r="E14" s="27" t="s">
        <v>67</v>
      </c>
      <c r="F14" s="27" t="s">
        <v>73</v>
      </c>
      <c r="G14" s="29" t="s">
        <v>82</v>
      </c>
      <c r="H14" s="34">
        <v>23</v>
      </c>
      <c r="I14" s="35">
        <v>8</v>
      </c>
      <c r="J14" s="35">
        <v>12</v>
      </c>
      <c r="K14" s="35">
        <v>6</v>
      </c>
      <c r="L14" s="36">
        <v>9</v>
      </c>
      <c r="M14" s="35">
        <v>1</v>
      </c>
      <c r="N14" s="35">
        <v>1</v>
      </c>
      <c r="O14" s="35">
        <v>0</v>
      </c>
      <c r="P14" s="35">
        <v>5</v>
      </c>
      <c r="Q14" s="35">
        <v>3</v>
      </c>
      <c r="R14" s="35">
        <v>0</v>
      </c>
      <c r="S14" s="35">
        <v>0</v>
      </c>
      <c r="T14" s="34">
        <v>4</v>
      </c>
      <c r="U14" s="36">
        <v>2</v>
      </c>
      <c r="V14" s="18">
        <f t="shared" si="0"/>
        <v>74</v>
      </c>
      <c r="W14" s="48">
        <v>1193.33</v>
      </c>
      <c r="X14" s="37">
        <f t="shared" si="1"/>
        <v>88306.42</v>
      </c>
      <c r="Y14" s="109"/>
    </row>
    <row r="15" spans="1:25" ht="16.3" x14ac:dyDescent="0.25">
      <c r="A15" s="100"/>
      <c r="B15" s="39">
        <v>12</v>
      </c>
      <c r="C15" s="26" t="s">
        <v>26</v>
      </c>
      <c r="D15" s="8" t="s">
        <v>14</v>
      </c>
      <c r="E15" s="27" t="s">
        <v>67</v>
      </c>
      <c r="F15" s="27" t="s">
        <v>74</v>
      </c>
      <c r="G15" s="29" t="s">
        <v>82</v>
      </c>
      <c r="H15" s="34">
        <v>13</v>
      </c>
      <c r="I15" s="35">
        <v>6</v>
      </c>
      <c r="J15" s="35">
        <v>12</v>
      </c>
      <c r="K15" s="35">
        <v>10</v>
      </c>
      <c r="L15" s="36">
        <v>1</v>
      </c>
      <c r="M15" s="35">
        <v>1</v>
      </c>
      <c r="N15" s="35">
        <v>2</v>
      </c>
      <c r="O15" s="35">
        <v>6</v>
      </c>
      <c r="P15" s="35">
        <v>8</v>
      </c>
      <c r="Q15" s="35">
        <v>0</v>
      </c>
      <c r="R15" s="35">
        <v>2</v>
      </c>
      <c r="S15" s="35">
        <v>5</v>
      </c>
      <c r="T15" s="34">
        <v>4</v>
      </c>
      <c r="U15" s="36">
        <v>2</v>
      </c>
      <c r="V15" s="18">
        <f t="shared" si="0"/>
        <v>72</v>
      </c>
      <c r="W15" s="49">
        <v>1323.33</v>
      </c>
      <c r="X15" s="37">
        <f t="shared" si="1"/>
        <v>95279.76</v>
      </c>
      <c r="Y15" s="109"/>
    </row>
    <row r="16" spans="1:25" ht="16.3" x14ac:dyDescent="0.25">
      <c r="A16" s="100"/>
      <c r="B16" s="39">
        <v>13</v>
      </c>
      <c r="C16" s="26" t="s">
        <v>27</v>
      </c>
      <c r="D16" s="8" t="s">
        <v>14</v>
      </c>
      <c r="E16" s="27" t="s">
        <v>67</v>
      </c>
      <c r="F16" s="27" t="s">
        <v>74</v>
      </c>
      <c r="G16" s="29" t="s">
        <v>82</v>
      </c>
      <c r="H16" s="34">
        <v>10</v>
      </c>
      <c r="I16" s="35">
        <v>10</v>
      </c>
      <c r="J16" s="35">
        <v>16</v>
      </c>
      <c r="K16" s="35">
        <v>6</v>
      </c>
      <c r="L16" s="36">
        <v>4</v>
      </c>
      <c r="M16" s="35">
        <v>3</v>
      </c>
      <c r="N16" s="35">
        <v>2</v>
      </c>
      <c r="O16" s="35">
        <v>2</v>
      </c>
      <c r="P16" s="35">
        <v>8</v>
      </c>
      <c r="Q16" s="35">
        <v>0</v>
      </c>
      <c r="R16" s="35">
        <v>0</v>
      </c>
      <c r="S16" s="35">
        <v>2</v>
      </c>
      <c r="T16" s="34">
        <v>4</v>
      </c>
      <c r="U16" s="36">
        <v>2</v>
      </c>
      <c r="V16" s="18">
        <f t="shared" si="0"/>
        <v>69</v>
      </c>
      <c r="W16" s="48">
        <v>2000</v>
      </c>
      <c r="X16" s="37">
        <f t="shared" si="1"/>
        <v>138000</v>
      </c>
      <c r="Y16" s="109"/>
    </row>
    <row r="17" spans="1:25" ht="16.3" x14ac:dyDescent="0.25">
      <c r="A17" s="100"/>
      <c r="B17" s="39">
        <v>14</v>
      </c>
      <c r="C17" s="26" t="s">
        <v>28</v>
      </c>
      <c r="D17" s="8" t="s">
        <v>14</v>
      </c>
      <c r="E17" s="27" t="s">
        <v>67</v>
      </c>
      <c r="F17" s="27" t="s">
        <v>74</v>
      </c>
      <c r="G17" s="29" t="s">
        <v>82</v>
      </c>
      <c r="H17" s="34">
        <v>5</v>
      </c>
      <c r="I17" s="35">
        <v>1</v>
      </c>
      <c r="J17" s="35">
        <v>4</v>
      </c>
      <c r="K17" s="35">
        <v>0</v>
      </c>
      <c r="L17" s="36">
        <v>0</v>
      </c>
      <c r="M17" s="35">
        <v>0</v>
      </c>
      <c r="N17" s="35">
        <v>2</v>
      </c>
      <c r="O17" s="35">
        <v>2</v>
      </c>
      <c r="P17" s="35">
        <v>1</v>
      </c>
      <c r="Q17" s="35">
        <v>3</v>
      </c>
      <c r="R17" s="35">
        <v>0</v>
      </c>
      <c r="S17" s="35">
        <v>0</v>
      </c>
      <c r="T17" s="34">
        <v>0</v>
      </c>
      <c r="U17" s="36">
        <v>0</v>
      </c>
      <c r="V17" s="18">
        <f t="shared" si="0"/>
        <v>18</v>
      </c>
      <c r="W17" s="48">
        <v>23043.33</v>
      </c>
      <c r="X17" s="37">
        <f t="shared" si="1"/>
        <v>414779.94000000006</v>
      </c>
      <c r="Y17" s="109"/>
    </row>
    <row r="18" spans="1:25" ht="16.3" x14ac:dyDescent="0.25">
      <c r="A18" s="100"/>
      <c r="B18" s="39">
        <v>15</v>
      </c>
      <c r="C18" s="26" t="s">
        <v>29</v>
      </c>
      <c r="D18" s="8" t="s">
        <v>14</v>
      </c>
      <c r="E18" s="27" t="s">
        <v>67</v>
      </c>
      <c r="F18" s="27" t="s">
        <v>73</v>
      </c>
      <c r="G18" s="29" t="s">
        <v>82</v>
      </c>
      <c r="H18" s="34">
        <v>21</v>
      </c>
      <c r="I18" s="35">
        <v>2</v>
      </c>
      <c r="J18" s="35">
        <v>12</v>
      </c>
      <c r="K18" s="35">
        <v>3</v>
      </c>
      <c r="L18" s="36">
        <v>3</v>
      </c>
      <c r="M18" s="35">
        <v>0</v>
      </c>
      <c r="N18" s="35">
        <v>0</v>
      </c>
      <c r="O18" s="35">
        <v>0</v>
      </c>
      <c r="P18" s="35">
        <v>2</v>
      </c>
      <c r="Q18" s="35">
        <v>0</v>
      </c>
      <c r="R18" s="35">
        <v>0</v>
      </c>
      <c r="S18" s="35">
        <v>6</v>
      </c>
      <c r="T18" s="34">
        <v>2</v>
      </c>
      <c r="U18" s="36">
        <v>0</v>
      </c>
      <c r="V18" s="18">
        <f t="shared" si="0"/>
        <v>51</v>
      </c>
      <c r="W18" s="48">
        <v>1730</v>
      </c>
      <c r="X18" s="37">
        <f t="shared" si="1"/>
        <v>88230</v>
      </c>
      <c r="Y18" s="109"/>
    </row>
    <row r="19" spans="1:25" ht="16.3" x14ac:dyDescent="0.25">
      <c r="A19" s="100"/>
      <c r="B19" s="39">
        <v>16</v>
      </c>
      <c r="C19" s="25" t="s">
        <v>30</v>
      </c>
      <c r="D19" s="8" t="s">
        <v>14</v>
      </c>
      <c r="E19" s="27" t="s">
        <v>67</v>
      </c>
      <c r="F19" s="27" t="s">
        <v>75</v>
      </c>
      <c r="G19" s="29" t="s">
        <v>82</v>
      </c>
      <c r="H19" s="34">
        <v>13</v>
      </c>
      <c r="I19" s="35">
        <v>7</v>
      </c>
      <c r="J19" s="35">
        <v>10</v>
      </c>
      <c r="K19" s="35">
        <v>3</v>
      </c>
      <c r="L19" s="36">
        <v>5</v>
      </c>
      <c r="M19" s="35">
        <v>0</v>
      </c>
      <c r="N19" s="35">
        <v>1</v>
      </c>
      <c r="O19" s="35">
        <v>2</v>
      </c>
      <c r="P19" s="35">
        <v>8</v>
      </c>
      <c r="Q19" s="35">
        <v>0</v>
      </c>
      <c r="R19" s="35">
        <v>0</v>
      </c>
      <c r="S19" s="35">
        <v>2</v>
      </c>
      <c r="T19" s="34">
        <v>6</v>
      </c>
      <c r="U19" s="35">
        <v>2</v>
      </c>
      <c r="V19" s="18">
        <f t="shared" si="0"/>
        <v>59</v>
      </c>
      <c r="W19" s="48">
        <v>1960</v>
      </c>
      <c r="X19" s="37">
        <f t="shared" si="1"/>
        <v>115640</v>
      </c>
      <c r="Y19" s="109"/>
    </row>
    <row r="20" spans="1:25" ht="23.1" x14ac:dyDescent="0.25">
      <c r="A20" s="100"/>
      <c r="B20" s="39">
        <v>17</v>
      </c>
      <c r="C20" s="25" t="s">
        <v>31</v>
      </c>
      <c r="D20" s="8" t="s">
        <v>14</v>
      </c>
      <c r="E20" s="27" t="s">
        <v>67</v>
      </c>
      <c r="F20" s="27" t="s">
        <v>75</v>
      </c>
      <c r="G20" s="29" t="s">
        <v>82</v>
      </c>
      <c r="H20" s="34">
        <v>7</v>
      </c>
      <c r="I20" s="35">
        <v>3</v>
      </c>
      <c r="J20" s="35">
        <v>6</v>
      </c>
      <c r="K20" s="35">
        <v>1</v>
      </c>
      <c r="L20" s="36">
        <v>2</v>
      </c>
      <c r="M20" s="35">
        <v>0</v>
      </c>
      <c r="N20" s="35">
        <v>0</v>
      </c>
      <c r="O20" s="35">
        <v>2</v>
      </c>
      <c r="P20" s="35">
        <v>5</v>
      </c>
      <c r="Q20" s="35">
        <v>0</v>
      </c>
      <c r="R20" s="35">
        <v>1</v>
      </c>
      <c r="S20" s="35">
        <v>0</v>
      </c>
      <c r="T20" s="34">
        <v>4</v>
      </c>
      <c r="U20" s="35">
        <v>0</v>
      </c>
      <c r="V20" s="18">
        <f t="shared" si="0"/>
        <v>31</v>
      </c>
      <c r="W20" s="48">
        <v>7868.33</v>
      </c>
      <c r="X20" s="37">
        <f t="shared" si="1"/>
        <v>243918.23</v>
      </c>
      <c r="Y20" s="109"/>
    </row>
    <row r="21" spans="1:25" ht="16.3" x14ac:dyDescent="0.25">
      <c r="A21" s="100"/>
      <c r="B21" s="39">
        <v>18</v>
      </c>
      <c r="C21" s="26" t="s">
        <v>32</v>
      </c>
      <c r="D21" s="8" t="s">
        <v>14</v>
      </c>
      <c r="E21" s="27" t="s">
        <v>67</v>
      </c>
      <c r="F21" s="27" t="s">
        <v>76</v>
      </c>
      <c r="G21" s="29" t="s">
        <v>82</v>
      </c>
      <c r="H21" s="34">
        <v>5</v>
      </c>
      <c r="I21" s="35">
        <v>0</v>
      </c>
      <c r="J21" s="35">
        <v>6</v>
      </c>
      <c r="K21" s="35">
        <v>3</v>
      </c>
      <c r="L21" s="36">
        <v>2</v>
      </c>
      <c r="M21" s="35">
        <v>0</v>
      </c>
      <c r="N21" s="35">
        <v>0</v>
      </c>
      <c r="O21" s="35">
        <v>2</v>
      </c>
      <c r="P21" s="35">
        <v>4</v>
      </c>
      <c r="Q21" s="36">
        <v>0</v>
      </c>
      <c r="R21" s="35">
        <v>0</v>
      </c>
      <c r="S21" s="35">
        <v>0</v>
      </c>
      <c r="T21" s="34">
        <v>7</v>
      </c>
      <c r="U21" s="36">
        <v>0</v>
      </c>
      <c r="V21" s="18">
        <f t="shared" si="0"/>
        <v>29</v>
      </c>
      <c r="W21" s="48">
        <v>4550</v>
      </c>
      <c r="X21" s="37">
        <f t="shared" si="1"/>
        <v>131950</v>
      </c>
      <c r="Y21" s="109"/>
    </row>
    <row r="22" spans="1:25" ht="16.3" x14ac:dyDescent="0.25">
      <c r="A22" s="100"/>
      <c r="B22" s="39">
        <v>19</v>
      </c>
      <c r="C22" s="26" t="s">
        <v>33</v>
      </c>
      <c r="D22" s="8" t="s">
        <v>14</v>
      </c>
      <c r="E22" s="27" t="s">
        <v>67</v>
      </c>
      <c r="F22" s="27" t="s">
        <v>77</v>
      </c>
      <c r="G22" s="29" t="s">
        <v>82</v>
      </c>
      <c r="H22" s="34">
        <v>26</v>
      </c>
      <c r="I22" s="35">
        <v>20</v>
      </c>
      <c r="J22" s="35">
        <v>10</v>
      </c>
      <c r="K22" s="35">
        <v>5</v>
      </c>
      <c r="L22" s="36">
        <v>2</v>
      </c>
      <c r="M22" s="35">
        <v>0</v>
      </c>
      <c r="N22" s="35">
        <v>0</v>
      </c>
      <c r="O22" s="35">
        <v>2</v>
      </c>
      <c r="P22" s="35">
        <v>10</v>
      </c>
      <c r="Q22" s="36">
        <v>0</v>
      </c>
      <c r="R22" s="35">
        <v>0</v>
      </c>
      <c r="S22" s="35">
        <v>5</v>
      </c>
      <c r="T22" s="34">
        <v>4</v>
      </c>
      <c r="U22" s="36">
        <v>2</v>
      </c>
      <c r="V22" s="18">
        <f t="shared" si="0"/>
        <v>86</v>
      </c>
      <c r="W22" s="48">
        <v>2786.66</v>
      </c>
      <c r="X22" s="37">
        <f t="shared" si="1"/>
        <v>239652.75999999998</v>
      </c>
      <c r="Y22" s="109"/>
    </row>
    <row r="23" spans="1:25" ht="16.3" x14ac:dyDescent="0.25">
      <c r="A23" s="100"/>
      <c r="B23" s="39">
        <v>20</v>
      </c>
      <c r="C23" s="25" t="s">
        <v>34</v>
      </c>
      <c r="D23" s="8" t="s">
        <v>14</v>
      </c>
      <c r="E23" s="27" t="s">
        <v>68</v>
      </c>
      <c r="F23" s="27" t="s">
        <v>78</v>
      </c>
      <c r="G23" s="29" t="s">
        <v>82</v>
      </c>
      <c r="H23" s="34">
        <v>8</v>
      </c>
      <c r="I23" s="35">
        <v>6</v>
      </c>
      <c r="J23" s="35">
        <v>10</v>
      </c>
      <c r="K23" s="35">
        <v>3</v>
      </c>
      <c r="L23" s="36">
        <v>9</v>
      </c>
      <c r="M23" s="35">
        <v>1</v>
      </c>
      <c r="N23" s="35">
        <v>2</v>
      </c>
      <c r="O23" s="35">
        <v>5</v>
      </c>
      <c r="P23" s="35">
        <v>5</v>
      </c>
      <c r="Q23" s="35">
        <v>0</v>
      </c>
      <c r="R23" s="35">
        <v>3</v>
      </c>
      <c r="S23" s="35">
        <v>5</v>
      </c>
      <c r="T23" s="34">
        <v>16</v>
      </c>
      <c r="U23" s="35">
        <v>2</v>
      </c>
      <c r="V23" s="18">
        <f t="shared" si="0"/>
        <v>75</v>
      </c>
      <c r="W23" s="49">
        <v>4120</v>
      </c>
      <c r="X23" s="37">
        <f t="shared" si="1"/>
        <v>309000</v>
      </c>
      <c r="Y23" s="109"/>
    </row>
    <row r="24" spans="1:25" ht="16.3" x14ac:dyDescent="0.25">
      <c r="A24" s="100"/>
      <c r="B24" s="39">
        <v>21</v>
      </c>
      <c r="C24" s="26" t="s">
        <v>35</v>
      </c>
      <c r="D24" s="8" t="s">
        <v>14</v>
      </c>
      <c r="E24" s="27" t="s">
        <v>68</v>
      </c>
      <c r="F24" s="27" t="s">
        <v>78</v>
      </c>
      <c r="G24" s="29" t="s">
        <v>82</v>
      </c>
      <c r="H24" s="34">
        <v>7</v>
      </c>
      <c r="I24" s="35">
        <v>4</v>
      </c>
      <c r="J24" s="35">
        <v>6</v>
      </c>
      <c r="K24" s="35">
        <v>1</v>
      </c>
      <c r="L24" s="36">
        <v>0</v>
      </c>
      <c r="M24" s="35">
        <v>0</v>
      </c>
      <c r="N24" s="35">
        <v>1</v>
      </c>
      <c r="O24" s="35">
        <v>0</v>
      </c>
      <c r="P24" s="35">
        <v>5</v>
      </c>
      <c r="Q24" s="36">
        <v>0</v>
      </c>
      <c r="R24" s="35">
        <v>2</v>
      </c>
      <c r="S24" s="35">
        <v>4</v>
      </c>
      <c r="T24" s="34">
        <v>6</v>
      </c>
      <c r="U24" s="36">
        <v>2</v>
      </c>
      <c r="V24" s="18">
        <f t="shared" si="0"/>
        <v>38</v>
      </c>
      <c r="W24" s="48">
        <v>5310</v>
      </c>
      <c r="X24" s="37">
        <f t="shared" si="1"/>
        <v>201780</v>
      </c>
      <c r="Y24" s="109"/>
    </row>
    <row r="25" spans="1:25" ht="16.3" x14ac:dyDescent="0.25">
      <c r="A25" s="100"/>
      <c r="B25" s="39">
        <v>22</v>
      </c>
      <c r="C25" s="25" t="s">
        <v>36</v>
      </c>
      <c r="D25" s="8" t="s">
        <v>14</v>
      </c>
      <c r="E25" s="27" t="s">
        <v>68</v>
      </c>
      <c r="F25" s="27" t="s">
        <v>78</v>
      </c>
      <c r="G25" s="29" t="s">
        <v>82</v>
      </c>
      <c r="H25" s="34">
        <v>20</v>
      </c>
      <c r="I25" s="35">
        <v>5</v>
      </c>
      <c r="J25" s="35">
        <v>4</v>
      </c>
      <c r="K25" s="35">
        <v>4</v>
      </c>
      <c r="L25" s="36">
        <v>4</v>
      </c>
      <c r="M25" s="35">
        <v>2</v>
      </c>
      <c r="N25" s="35">
        <v>0</v>
      </c>
      <c r="O25" s="35">
        <v>0</v>
      </c>
      <c r="P25" s="35">
        <v>4</v>
      </c>
      <c r="Q25" s="35">
        <v>0</v>
      </c>
      <c r="R25" s="35">
        <v>0</v>
      </c>
      <c r="S25" s="35">
        <v>3</v>
      </c>
      <c r="T25" s="34">
        <v>10</v>
      </c>
      <c r="U25" s="35">
        <v>0</v>
      </c>
      <c r="V25" s="18">
        <f t="shared" si="0"/>
        <v>56</v>
      </c>
      <c r="W25" s="48">
        <v>1123.33</v>
      </c>
      <c r="X25" s="37">
        <f t="shared" si="1"/>
        <v>62906.479999999996</v>
      </c>
      <c r="Y25" s="109"/>
    </row>
    <row r="26" spans="1:25" ht="16.3" x14ac:dyDescent="0.25">
      <c r="A26" s="100"/>
      <c r="B26" s="39">
        <v>23</v>
      </c>
      <c r="C26" s="25" t="s">
        <v>37</v>
      </c>
      <c r="D26" s="8" t="s">
        <v>14</v>
      </c>
      <c r="E26" s="27" t="s">
        <v>67</v>
      </c>
      <c r="F26" s="27" t="s">
        <v>79</v>
      </c>
      <c r="G26" s="29" t="s">
        <v>82</v>
      </c>
      <c r="H26" s="34">
        <v>1040</v>
      </c>
      <c r="I26" s="35">
        <v>400</v>
      </c>
      <c r="J26" s="35">
        <v>600</v>
      </c>
      <c r="K26" s="35">
        <v>0</v>
      </c>
      <c r="L26" s="36">
        <v>120</v>
      </c>
      <c r="M26" s="35">
        <v>100</v>
      </c>
      <c r="N26" s="35">
        <v>0</v>
      </c>
      <c r="O26" s="35">
        <v>100</v>
      </c>
      <c r="P26" s="35">
        <v>2000</v>
      </c>
      <c r="Q26" s="35">
        <v>0</v>
      </c>
      <c r="R26" s="35">
        <v>0</v>
      </c>
      <c r="S26" s="35">
        <v>5</v>
      </c>
      <c r="T26" s="34">
        <v>300</v>
      </c>
      <c r="U26" s="35">
        <v>0</v>
      </c>
      <c r="V26" s="18">
        <f t="shared" si="0"/>
        <v>4665</v>
      </c>
      <c r="W26" s="48">
        <v>8.9499999999999993</v>
      </c>
      <c r="X26" s="37">
        <f t="shared" si="1"/>
        <v>41751.75</v>
      </c>
      <c r="Y26" s="109"/>
    </row>
    <row r="27" spans="1:25" ht="16.3" x14ac:dyDescent="0.25">
      <c r="A27" s="100"/>
      <c r="B27" s="39">
        <v>24</v>
      </c>
      <c r="C27" s="26" t="s">
        <v>38</v>
      </c>
      <c r="D27" s="8" t="s">
        <v>14</v>
      </c>
      <c r="E27" s="27" t="s">
        <v>67</v>
      </c>
      <c r="F27" s="27" t="s">
        <v>80</v>
      </c>
      <c r="G27" s="29" t="s">
        <v>82</v>
      </c>
      <c r="H27" s="34">
        <v>104</v>
      </c>
      <c r="I27" s="35">
        <v>100</v>
      </c>
      <c r="J27" s="35">
        <v>350</v>
      </c>
      <c r="K27" s="35">
        <v>0</v>
      </c>
      <c r="L27" s="36">
        <v>40</v>
      </c>
      <c r="M27" s="35">
        <v>20</v>
      </c>
      <c r="N27" s="35">
        <v>0</v>
      </c>
      <c r="O27" s="35">
        <v>0</v>
      </c>
      <c r="P27" s="35">
        <v>500</v>
      </c>
      <c r="Q27" s="36">
        <v>0</v>
      </c>
      <c r="R27" s="35">
        <v>0</v>
      </c>
      <c r="S27" s="35">
        <v>10</v>
      </c>
      <c r="T27" s="34">
        <v>60</v>
      </c>
      <c r="U27" s="36">
        <v>0</v>
      </c>
      <c r="V27" s="18">
        <f t="shared" si="0"/>
        <v>1184</v>
      </c>
      <c r="W27" s="48">
        <v>13.56</v>
      </c>
      <c r="X27" s="37">
        <f t="shared" si="1"/>
        <v>16055.04</v>
      </c>
      <c r="Y27" s="109"/>
    </row>
    <row r="28" spans="1:25" ht="16.3" x14ac:dyDescent="0.25">
      <c r="A28" s="100"/>
      <c r="B28" s="39">
        <v>25</v>
      </c>
      <c r="C28" s="25" t="s">
        <v>39</v>
      </c>
      <c r="D28" s="8" t="s">
        <v>14</v>
      </c>
      <c r="E28" s="27" t="s">
        <v>68</v>
      </c>
      <c r="F28" s="27" t="s">
        <v>78</v>
      </c>
      <c r="G28" s="29" t="s">
        <v>82</v>
      </c>
      <c r="H28" s="34">
        <v>4</v>
      </c>
      <c r="I28" s="35">
        <v>1</v>
      </c>
      <c r="J28" s="35">
        <v>6</v>
      </c>
      <c r="K28" s="35">
        <v>7</v>
      </c>
      <c r="L28" s="36">
        <v>2</v>
      </c>
      <c r="M28" s="35">
        <v>2</v>
      </c>
      <c r="N28" s="35">
        <v>0</v>
      </c>
      <c r="O28" s="35">
        <v>2</v>
      </c>
      <c r="P28" s="35">
        <v>4</v>
      </c>
      <c r="Q28" s="35">
        <v>0</v>
      </c>
      <c r="R28" s="35">
        <v>0</v>
      </c>
      <c r="S28" s="35">
        <v>0</v>
      </c>
      <c r="T28" s="34">
        <v>1</v>
      </c>
      <c r="U28" s="35">
        <v>0</v>
      </c>
      <c r="V28" s="18">
        <f t="shared" si="0"/>
        <v>29</v>
      </c>
      <c r="W28" s="48">
        <v>6211.9</v>
      </c>
      <c r="X28" s="37">
        <f t="shared" si="1"/>
        <v>180145.09999999998</v>
      </c>
      <c r="Y28" s="109"/>
    </row>
    <row r="29" spans="1:25" ht="17" thickBot="1" x14ac:dyDescent="0.3">
      <c r="A29" s="100"/>
      <c r="B29" s="39">
        <v>26</v>
      </c>
      <c r="C29" s="40" t="s">
        <v>40</v>
      </c>
      <c r="D29" s="41" t="s">
        <v>14</v>
      </c>
      <c r="E29" s="42" t="s">
        <v>69</v>
      </c>
      <c r="F29" s="43" t="s">
        <v>81</v>
      </c>
      <c r="G29" s="43" t="s">
        <v>82</v>
      </c>
      <c r="H29" s="44">
        <v>3</v>
      </c>
      <c r="I29" s="45">
        <v>2</v>
      </c>
      <c r="J29" s="45">
        <v>4</v>
      </c>
      <c r="K29" s="45">
        <v>2</v>
      </c>
      <c r="L29" s="46">
        <v>2</v>
      </c>
      <c r="M29" s="45">
        <v>0</v>
      </c>
      <c r="N29" s="45">
        <v>0</v>
      </c>
      <c r="O29" s="45">
        <v>0</v>
      </c>
      <c r="P29" s="45">
        <v>4</v>
      </c>
      <c r="Q29" s="47">
        <v>0</v>
      </c>
      <c r="R29" s="45">
        <v>0</v>
      </c>
      <c r="S29" s="45">
        <v>0</v>
      </c>
      <c r="T29" s="44">
        <v>2</v>
      </c>
      <c r="U29" s="47">
        <v>0</v>
      </c>
      <c r="V29" s="18">
        <f t="shared" si="0"/>
        <v>19</v>
      </c>
      <c r="W29" s="48">
        <v>3716.66</v>
      </c>
      <c r="X29" s="38">
        <f t="shared" si="1"/>
        <v>70616.539999999994</v>
      </c>
      <c r="Y29" s="110"/>
    </row>
    <row r="30" spans="1:25" ht="16.3" x14ac:dyDescent="0.25">
      <c r="A30" s="101">
        <v>2</v>
      </c>
      <c r="B30" s="53">
        <v>27</v>
      </c>
      <c r="C30" s="54" t="s">
        <v>41</v>
      </c>
      <c r="D30" s="55" t="s">
        <v>14</v>
      </c>
      <c r="E30" s="56" t="s">
        <v>67</v>
      </c>
      <c r="F30" s="56" t="s">
        <v>70</v>
      </c>
      <c r="G30" s="57" t="s">
        <v>82</v>
      </c>
      <c r="H30" s="58">
        <v>2</v>
      </c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60">
        <f t="shared" si="0"/>
        <v>2</v>
      </c>
      <c r="W30" s="61">
        <v>3366.66</v>
      </c>
      <c r="X30" s="83">
        <f t="shared" si="1"/>
        <v>6733.32</v>
      </c>
      <c r="Y30" s="111">
        <f>SUM(X30:X55)</f>
        <v>69278.750000000015</v>
      </c>
    </row>
    <row r="31" spans="1:25" ht="16.3" x14ac:dyDescent="0.25">
      <c r="A31" s="102"/>
      <c r="B31" s="63">
        <v>28</v>
      </c>
      <c r="C31" s="64" t="s">
        <v>42</v>
      </c>
      <c r="D31" s="65" t="s">
        <v>14</v>
      </c>
      <c r="E31" s="66" t="s">
        <v>67</v>
      </c>
      <c r="F31" s="66" t="s">
        <v>75</v>
      </c>
      <c r="G31" s="67" t="s">
        <v>82</v>
      </c>
      <c r="H31" s="68">
        <v>1</v>
      </c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70">
        <f t="shared" si="0"/>
        <v>1</v>
      </c>
      <c r="W31" s="71">
        <v>1700</v>
      </c>
      <c r="X31" s="62">
        <f t="shared" si="1"/>
        <v>1700</v>
      </c>
      <c r="Y31" s="112"/>
    </row>
    <row r="32" spans="1:25" ht="16.3" x14ac:dyDescent="0.25">
      <c r="A32" s="102"/>
      <c r="B32" s="63">
        <v>29</v>
      </c>
      <c r="C32" s="72" t="s">
        <v>43</v>
      </c>
      <c r="D32" s="65" t="s">
        <v>14</v>
      </c>
      <c r="E32" s="66" t="s">
        <v>67</v>
      </c>
      <c r="F32" s="66" t="s">
        <v>70</v>
      </c>
      <c r="G32" s="67" t="s">
        <v>82</v>
      </c>
      <c r="H32" s="68">
        <v>12</v>
      </c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70">
        <f t="shared" si="0"/>
        <v>12</v>
      </c>
      <c r="W32" s="71">
        <v>118.33</v>
      </c>
      <c r="X32" s="62">
        <f t="shared" si="1"/>
        <v>1419.96</v>
      </c>
      <c r="Y32" s="112"/>
    </row>
    <row r="33" spans="1:25" ht="16.3" x14ac:dyDescent="0.25">
      <c r="A33" s="102"/>
      <c r="B33" s="63">
        <v>30</v>
      </c>
      <c r="C33" s="72" t="s">
        <v>44</v>
      </c>
      <c r="D33" s="65" t="s">
        <v>14</v>
      </c>
      <c r="E33" s="66" t="s">
        <v>68</v>
      </c>
      <c r="F33" s="66" t="s">
        <v>78</v>
      </c>
      <c r="G33" s="67" t="s">
        <v>82</v>
      </c>
      <c r="H33" s="68">
        <v>2</v>
      </c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70">
        <f t="shared" ref="V33:V55" si="2">SUM(H33:U33)</f>
        <v>2</v>
      </c>
      <c r="W33" s="71">
        <v>1073.33</v>
      </c>
      <c r="X33" s="62">
        <f t="shared" si="1"/>
        <v>2146.66</v>
      </c>
      <c r="Y33" s="112"/>
    </row>
    <row r="34" spans="1:25" ht="23.1" x14ac:dyDescent="0.25">
      <c r="A34" s="102"/>
      <c r="B34" s="63">
        <v>31</v>
      </c>
      <c r="C34" s="73" t="s">
        <v>45</v>
      </c>
      <c r="D34" s="65" t="s">
        <v>14</v>
      </c>
      <c r="E34" s="66" t="s">
        <v>67</v>
      </c>
      <c r="F34" s="66" t="s">
        <v>70</v>
      </c>
      <c r="G34" s="67" t="s">
        <v>82</v>
      </c>
      <c r="H34" s="68">
        <v>1</v>
      </c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70">
        <f t="shared" si="2"/>
        <v>1</v>
      </c>
      <c r="W34" s="71">
        <v>1550</v>
      </c>
      <c r="X34" s="62">
        <f t="shared" si="1"/>
        <v>1550</v>
      </c>
      <c r="Y34" s="112"/>
    </row>
    <row r="35" spans="1:25" ht="16.3" x14ac:dyDescent="0.25">
      <c r="A35" s="102"/>
      <c r="B35" s="63">
        <v>32</v>
      </c>
      <c r="C35" s="64" t="s">
        <v>46</v>
      </c>
      <c r="D35" s="65" t="s">
        <v>14</v>
      </c>
      <c r="E35" s="66" t="s">
        <v>67</v>
      </c>
      <c r="F35" s="66" t="s">
        <v>70</v>
      </c>
      <c r="G35" s="67" t="s">
        <v>82</v>
      </c>
      <c r="H35" s="68">
        <v>4</v>
      </c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70">
        <f t="shared" si="2"/>
        <v>4</v>
      </c>
      <c r="W35" s="71">
        <v>228.88</v>
      </c>
      <c r="X35" s="62">
        <f t="shared" si="1"/>
        <v>915.52</v>
      </c>
      <c r="Y35" s="112"/>
    </row>
    <row r="36" spans="1:25" ht="16.3" x14ac:dyDescent="0.25">
      <c r="A36" s="102"/>
      <c r="B36" s="63">
        <v>33</v>
      </c>
      <c r="C36" s="72" t="s">
        <v>47</v>
      </c>
      <c r="D36" s="65" t="s">
        <v>14</v>
      </c>
      <c r="E36" s="66" t="s">
        <v>67</v>
      </c>
      <c r="F36" s="66" t="s">
        <v>70</v>
      </c>
      <c r="G36" s="67" t="s">
        <v>82</v>
      </c>
      <c r="H36" s="68">
        <v>1</v>
      </c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70">
        <f t="shared" si="2"/>
        <v>1</v>
      </c>
      <c r="W36" s="71">
        <v>1650</v>
      </c>
      <c r="X36" s="62">
        <f t="shared" si="1"/>
        <v>1650</v>
      </c>
      <c r="Y36" s="112"/>
    </row>
    <row r="37" spans="1:25" ht="16.3" x14ac:dyDescent="0.25">
      <c r="A37" s="102"/>
      <c r="B37" s="63">
        <v>34</v>
      </c>
      <c r="C37" s="72" t="s">
        <v>48</v>
      </c>
      <c r="D37" s="65" t="s">
        <v>14</v>
      </c>
      <c r="E37" s="66" t="s">
        <v>68</v>
      </c>
      <c r="F37" s="66" t="s">
        <v>78</v>
      </c>
      <c r="G37" s="67" t="s">
        <v>82</v>
      </c>
      <c r="H37" s="68">
        <v>1</v>
      </c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70">
        <f t="shared" si="2"/>
        <v>1</v>
      </c>
      <c r="W37" s="71">
        <v>1283.33</v>
      </c>
      <c r="X37" s="62">
        <f t="shared" si="1"/>
        <v>1283.33</v>
      </c>
      <c r="Y37" s="112"/>
    </row>
    <row r="38" spans="1:25" ht="16.3" x14ac:dyDescent="0.25">
      <c r="A38" s="102"/>
      <c r="B38" s="63">
        <v>35</v>
      </c>
      <c r="C38" s="73" t="s">
        <v>49</v>
      </c>
      <c r="D38" s="65" t="s">
        <v>14</v>
      </c>
      <c r="E38" s="66" t="s">
        <v>68</v>
      </c>
      <c r="F38" s="66" t="s">
        <v>78</v>
      </c>
      <c r="G38" s="67" t="s">
        <v>82</v>
      </c>
      <c r="H38" s="68">
        <v>1</v>
      </c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70">
        <f t="shared" si="2"/>
        <v>1</v>
      </c>
      <c r="W38" s="71">
        <v>950</v>
      </c>
      <c r="X38" s="62">
        <f t="shared" si="1"/>
        <v>950</v>
      </c>
      <c r="Y38" s="112"/>
    </row>
    <row r="39" spans="1:25" ht="34.65" x14ac:dyDescent="0.25">
      <c r="A39" s="102"/>
      <c r="B39" s="63">
        <v>36</v>
      </c>
      <c r="C39" s="64" t="s">
        <v>50</v>
      </c>
      <c r="D39" s="65" t="s">
        <v>14</v>
      </c>
      <c r="E39" s="66" t="s">
        <v>67</v>
      </c>
      <c r="F39" s="66" t="s">
        <v>70</v>
      </c>
      <c r="G39" s="67" t="s">
        <v>82</v>
      </c>
      <c r="H39" s="68">
        <v>1</v>
      </c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70">
        <f t="shared" si="2"/>
        <v>1</v>
      </c>
      <c r="W39" s="71">
        <v>520</v>
      </c>
      <c r="X39" s="62">
        <f t="shared" si="1"/>
        <v>520</v>
      </c>
      <c r="Y39" s="112"/>
    </row>
    <row r="40" spans="1:25" ht="23.1" x14ac:dyDescent="0.25">
      <c r="A40" s="102"/>
      <c r="B40" s="63">
        <v>37</v>
      </c>
      <c r="C40" s="72" t="s">
        <v>51</v>
      </c>
      <c r="D40" s="65" t="s">
        <v>14</v>
      </c>
      <c r="E40" s="66" t="s">
        <v>67</v>
      </c>
      <c r="F40" s="66" t="s">
        <v>70</v>
      </c>
      <c r="G40" s="67" t="s">
        <v>82</v>
      </c>
      <c r="H40" s="68">
        <v>32</v>
      </c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70">
        <f t="shared" si="2"/>
        <v>32</v>
      </c>
      <c r="W40" s="71">
        <v>420</v>
      </c>
      <c r="X40" s="62">
        <f t="shared" si="1"/>
        <v>13440</v>
      </c>
      <c r="Y40" s="112"/>
    </row>
    <row r="41" spans="1:25" ht="16.3" x14ac:dyDescent="0.25">
      <c r="A41" s="102"/>
      <c r="B41" s="63">
        <v>38</v>
      </c>
      <c r="C41" s="72" t="s">
        <v>52</v>
      </c>
      <c r="D41" s="65" t="s">
        <v>14</v>
      </c>
      <c r="E41" s="66" t="s">
        <v>67</v>
      </c>
      <c r="F41" s="66" t="s">
        <v>70</v>
      </c>
      <c r="G41" s="67" t="s">
        <v>82</v>
      </c>
      <c r="H41" s="68">
        <v>4</v>
      </c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70">
        <f t="shared" si="2"/>
        <v>4</v>
      </c>
      <c r="W41" s="71">
        <v>240</v>
      </c>
      <c r="X41" s="62">
        <f t="shared" si="1"/>
        <v>960</v>
      </c>
      <c r="Y41" s="112"/>
    </row>
    <row r="42" spans="1:25" ht="16.3" x14ac:dyDescent="0.25">
      <c r="A42" s="102"/>
      <c r="B42" s="63">
        <v>39</v>
      </c>
      <c r="C42" s="73" t="s">
        <v>53</v>
      </c>
      <c r="D42" s="65" t="s">
        <v>14</v>
      </c>
      <c r="E42" s="66" t="s">
        <v>67</v>
      </c>
      <c r="F42" s="66" t="s">
        <v>70</v>
      </c>
      <c r="G42" s="67" t="s">
        <v>82</v>
      </c>
      <c r="H42" s="68">
        <v>2</v>
      </c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2"/>
        <v>2</v>
      </c>
      <c r="W42" s="71">
        <v>290</v>
      </c>
      <c r="X42" s="62">
        <f t="shared" si="1"/>
        <v>580</v>
      </c>
      <c r="Y42" s="112"/>
    </row>
    <row r="43" spans="1:25" ht="16.3" x14ac:dyDescent="0.25">
      <c r="A43" s="102"/>
      <c r="B43" s="63">
        <v>40</v>
      </c>
      <c r="C43" s="64" t="s">
        <v>54</v>
      </c>
      <c r="D43" s="65" t="s">
        <v>14</v>
      </c>
      <c r="E43" s="66" t="s">
        <v>67</v>
      </c>
      <c r="F43" s="66" t="s">
        <v>70</v>
      </c>
      <c r="G43" s="67" t="s">
        <v>82</v>
      </c>
      <c r="H43" s="68">
        <v>1</v>
      </c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2"/>
        <v>1</v>
      </c>
      <c r="W43" s="71">
        <v>1680</v>
      </c>
      <c r="X43" s="62">
        <f t="shared" si="1"/>
        <v>1680</v>
      </c>
      <c r="Y43" s="112"/>
    </row>
    <row r="44" spans="1:25" ht="16.3" x14ac:dyDescent="0.25">
      <c r="A44" s="102"/>
      <c r="B44" s="63">
        <v>41</v>
      </c>
      <c r="C44" s="72" t="s">
        <v>55</v>
      </c>
      <c r="D44" s="65" t="s">
        <v>14</v>
      </c>
      <c r="E44" s="66" t="s">
        <v>67</v>
      </c>
      <c r="F44" s="66" t="s">
        <v>70</v>
      </c>
      <c r="G44" s="67" t="s">
        <v>82</v>
      </c>
      <c r="H44" s="68">
        <v>1</v>
      </c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2"/>
        <v>1</v>
      </c>
      <c r="W44" s="71">
        <v>1680</v>
      </c>
      <c r="X44" s="62">
        <f t="shared" si="1"/>
        <v>1680</v>
      </c>
      <c r="Y44" s="112"/>
    </row>
    <row r="45" spans="1:25" ht="16.3" x14ac:dyDescent="0.25">
      <c r="A45" s="102"/>
      <c r="B45" s="63">
        <v>42</v>
      </c>
      <c r="C45" s="72" t="s">
        <v>56</v>
      </c>
      <c r="D45" s="65" t="s">
        <v>14</v>
      </c>
      <c r="E45" s="66" t="s">
        <v>67</v>
      </c>
      <c r="F45" s="66" t="s">
        <v>70</v>
      </c>
      <c r="G45" s="67" t="s">
        <v>82</v>
      </c>
      <c r="H45" s="68">
        <v>2</v>
      </c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2"/>
        <v>2</v>
      </c>
      <c r="W45" s="71">
        <v>1716.66</v>
      </c>
      <c r="X45" s="62">
        <f t="shared" si="1"/>
        <v>3433.32</v>
      </c>
      <c r="Y45" s="112"/>
    </row>
    <row r="46" spans="1:25" ht="16.3" x14ac:dyDescent="0.25">
      <c r="A46" s="102"/>
      <c r="B46" s="63">
        <v>43</v>
      </c>
      <c r="C46" s="73" t="s">
        <v>57</v>
      </c>
      <c r="D46" s="65" t="s">
        <v>14</v>
      </c>
      <c r="E46" s="66" t="s">
        <v>67</v>
      </c>
      <c r="F46" s="66" t="s">
        <v>70</v>
      </c>
      <c r="G46" s="67" t="s">
        <v>82</v>
      </c>
      <c r="H46" s="68">
        <v>1</v>
      </c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2"/>
        <v>1</v>
      </c>
      <c r="W46" s="71">
        <v>1716.66</v>
      </c>
      <c r="X46" s="62">
        <f t="shared" si="1"/>
        <v>1716.66</v>
      </c>
      <c r="Y46" s="112"/>
    </row>
    <row r="47" spans="1:25" ht="23.1" x14ac:dyDescent="0.25">
      <c r="A47" s="102"/>
      <c r="B47" s="63">
        <v>44</v>
      </c>
      <c r="C47" s="64" t="s">
        <v>58</v>
      </c>
      <c r="D47" s="65" t="s">
        <v>14</v>
      </c>
      <c r="E47" s="66" t="s">
        <v>67</v>
      </c>
      <c r="F47" s="66" t="s">
        <v>70</v>
      </c>
      <c r="G47" s="67" t="s">
        <v>82</v>
      </c>
      <c r="H47" s="68">
        <v>1</v>
      </c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2"/>
        <v>1</v>
      </c>
      <c r="W47" s="71">
        <v>1716.66</v>
      </c>
      <c r="X47" s="62">
        <f t="shared" si="1"/>
        <v>1716.66</v>
      </c>
      <c r="Y47" s="112"/>
    </row>
    <row r="48" spans="1:25" ht="16.3" x14ac:dyDescent="0.25">
      <c r="A48" s="102"/>
      <c r="B48" s="63">
        <v>45</v>
      </c>
      <c r="C48" s="72" t="s">
        <v>59</v>
      </c>
      <c r="D48" s="65" t="s">
        <v>14</v>
      </c>
      <c r="E48" s="66" t="s">
        <v>67</v>
      </c>
      <c r="F48" s="66" t="s">
        <v>70</v>
      </c>
      <c r="G48" s="67" t="s">
        <v>82</v>
      </c>
      <c r="H48" s="68">
        <v>1</v>
      </c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2"/>
        <v>1</v>
      </c>
      <c r="W48" s="71">
        <v>1716.66</v>
      </c>
      <c r="X48" s="62">
        <f t="shared" si="1"/>
        <v>1716.66</v>
      </c>
      <c r="Y48" s="112"/>
    </row>
    <row r="49" spans="1:25" ht="16.3" x14ac:dyDescent="0.25">
      <c r="A49" s="102"/>
      <c r="B49" s="63">
        <v>46</v>
      </c>
      <c r="C49" s="72" t="s">
        <v>60</v>
      </c>
      <c r="D49" s="65" t="s">
        <v>14</v>
      </c>
      <c r="E49" s="66" t="s">
        <v>67</v>
      </c>
      <c r="F49" s="66" t="s">
        <v>70</v>
      </c>
      <c r="G49" s="67" t="s">
        <v>82</v>
      </c>
      <c r="H49" s="68">
        <v>1</v>
      </c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2"/>
        <v>1</v>
      </c>
      <c r="W49" s="71">
        <v>2400</v>
      </c>
      <c r="X49" s="62">
        <f t="shared" si="1"/>
        <v>2400</v>
      </c>
      <c r="Y49" s="112"/>
    </row>
    <row r="50" spans="1:25" ht="23.1" x14ac:dyDescent="0.25">
      <c r="A50" s="102"/>
      <c r="B50" s="63">
        <v>47</v>
      </c>
      <c r="C50" s="73" t="s">
        <v>61</v>
      </c>
      <c r="D50" s="65" t="s">
        <v>14</v>
      </c>
      <c r="E50" s="66" t="s">
        <v>67</v>
      </c>
      <c r="F50" s="66" t="s">
        <v>70</v>
      </c>
      <c r="G50" s="67" t="s">
        <v>82</v>
      </c>
      <c r="H50" s="68">
        <v>1</v>
      </c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2"/>
        <v>1</v>
      </c>
      <c r="W50" s="71">
        <v>1516.66</v>
      </c>
      <c r="X50" s="62">
        <f t="shared" si="1"/>
        <v>1516.66</v>
      </c>
      <c r="Y50" s="112"/>
    </row>
    <row r="51" spans="1:25" ht="16.3" x14ac:dyDescent="0.25">
      <c r="A51" s="102"/>
      <c r="B51" s="63">
        <v>48</v>
      </c>
      <c r="C51" s="64" t="s">
        <v>62</v>
      </c>
      <c r="D51" s="65" t="s">
        <v>14</v>
      </c>
      <c r="E51" s="66" t="s">
        <v>67</v>
      </c>
      <c r="F51" s="66" t="s">
        <v>70</v>
      </c>
      <c r="G51" s="67" t="s">
        <v>82</v>
      </c>
      <c r="H51" s="68">
        <v>3</v>
      </c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70">
        <f t="shared" si="2"/>
        <v>3</v>
      </c>
      <c r="W51" s="71">
        <v>130</v>
      </c>
      <c r="X51" s="62">
        <f t="shared" si="1"/>
        <v>390</v>
      </c>
      <c r="Y51" s="112"/>
    </row>
    <row r="52" spans="1:25" ht="16.3" x14ac:dyDescent="0.25">
      <c r="A52" s="102"/>
      <c r="B52" s="63">
        <v>49</v>
      </c>
      <c r="C52" s="72" t="s">
        <v>63</v>
      </c>
      <c r="D52" s="65" t="s">
        <v>14</v>
      </c>
      <c r="E52" s="66" t="s">
        <v>67</v>
      </c>
      <c r="F52" s="66" t="s">
        <v>70</v>
      </c>
      <c r="G52" s="67" t="s">
        <v>82</v>
      </c>
      <c r="H52" s="68">
        <v>1</v>
      </c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70">
        <f t="shared" si="2"/>
        <v>1</v>
      </c>
      <c r="W52" s="71">
        <v>580</v>
      </c>
      <c r="X52" s="62">
        <f t="shared" si="1"/>
        <v>580</v>
      </c>
      <c r="Y52" s="112"/>
    </row>
    <row r="53" spans="1:25" ht="16.3" x14ac:dyDescent="0.25">
      <c r="A53" s="102"/>
      <c r="B53" s="63">
        <v>50</v>
      </c>
      <c r="C53" s="72" t="s">
        <v>64</v>
      </c>
      <c r="D53" s="65" t="s">
        <v>14</v>
      </c>
      <c r="E53" s="66" t="s">
        <v>67</v>
      </c>
      <c r="F53" s="66" t="s">
        <v>70</v>
      </c>
      <c r="G53" s="67" t="s">
        <v>82</v>
      </c>
      <c r="H53" s="68">
        <v>1</v>
      </c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70">
        <f t="shared" si="2"/>
        <v>1</v>
      </c>
      <c r="W53" s="71">
        <v>1400</v>
      </c>
      <c r="X53" s="62">
        <f t="shared" si="1"/>
        <v>1400</v>
      </c>
      <c r="Y53" s="112"/>
    </row>
    <row r="54" spans="1:25" ht="23.1" x14ac:dyDescent="0.25">
      <c r="A54" s="102"/>
      <c r="B54" s="63">
        <v>51</v>
      </c>
      <c r="C54" s="73" t="s">
        <v>65</v>
      </c>
      <c r="D54" s="65" t="s">
        <v>14</v>
      </c>
      <c r="E54" s="66" t="s">
        <v>68</v>
      </c>
      <c r="F54" s="66" t="s">
        <v>78</v>
      </c>
      <c r="G54" s="67" t="s">
        <v>82</v>
      </c>
      <c r="H54" s="68">
        <v>2</v>
      </c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70">
        <f t="shared" si="2"/>
        <v>2</v>
      </c>
      <c r="W54" s="71">
        <v>2500</v>
      </c>
      <c r="X54" s="62">
        <f t="shared" si="1"/>
        <v>5000</v>
      </c>
      <c r="Y54" s="112"/>
    </row>
    <row r="55" spans="1:25" ht="17" thickBot="1" x14ac:dyDescent="0.3">
      <c r="A55" s="103"/>
      <c r="B55" s="74">
        <v>52</v>
      </c>
      <c r="C55" s="75" t="s">
        <v>66</v>
      </c>
      <c r="D55" s="76" t="s">
        <v>14</v>
      </c>
      <c r="E55" s="77" t="s">
        <v>67</v>
      </c>
      <c r="F55" s="78" t="s">
        <v>70</v>
      </c>
      <c r="G55" s="78" t="s">
        <v>82</v>
      </c>
      <c r="H55" s="79">
        <v>1</v>
      </c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1">
        <f t="shared" si="2"/>
        <v>1</v>
      </c>
      <c r="W55" s="82">
        <v>12200</v>
      </c>
      <c r="X55" s="62">
        <f t="shared" si="1"/>
        <v>12200</v>
      </c>
      <c r="Y55" s="112"/>
    </row>
    <row r="56" spans="1:25" ht="16.3" x14ac:dyDescent="0.3">
      <c r="B56" s="7"/>
      <c r="C56" s="5"/>
      <c r="D56" s="5"/>
      <c r="E56" s="5"/>
      <c r="F56" s="5"/>
      <c r="G56" s="5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0"/>
      <c r="W56" s="50"/>
      <c r="X56" s="51" t="s">
        <v>94</v>
      </c>
      <c r="Y56" s="52">
        <f>SUM(Y4:Y55)</f>
        <v>3884362.52</v>
      </c>
    </row>
    <row r="57" spans="1:25" ht="16.3" x14ac:dyDescent="0.3">
      <c r="B57" s="3"/>
      <c r="C57" s="5"/>
      <c r="D57" s="5"/>
      <c r="E57" s="5"/>
      <c r="F57" s="5"/>
      <c r="G57" s="5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20"/>
      <c r="W57" s="1"/>
    </row>
    <row r="58" spans="1:25" ht="16.3" x14ac:dyDescent="0.3">
      <c r="B58" s="3"/>
      <c r="C58" s="5"/>
      <c r="D58" s="5"/>
      <c r="E58" s="5"/>
      <c r="F58" s="5"/>
      <c r="G58" s="5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20"/>
      <c r="W58" s="1"/>
    </row>
    <row r="59" spans="1:25" ht="14.95" customHeight="1" x14ac:dyDescent="0.25">
      <c r="B59" s="6"/>
      <c r="C59" s="6"/>
      <c r="D59" s="6"/>
      <c r="E59" s="6"/>
      <c r="F59" s="6"/>
      <c r="G59" s="6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5" spans="4:7" x14ac:dyDescent="0.25">
      <c r="D65" s="9"/>
      <c r="E65" s="10"/>
      <c r="F65" s="10"/>
      <c r="G65" s="10"/>
    </row>
    <row r="66" spans="4:7" x14ac:dyDescent="0.25">
      <c r="D66" s="9"/>
      <c r="E66" s="9"/>
      <c r="F66" s="9"/>
      <c r="G66" s="9"/>
    </row>
    <row r="67" spans="4:7" x14ac:dyDescent="0.25">
      <c r="D67" s="10"/>
      <c r="E67" s="11"/>
      <c r="F67" s="11"/>
      <c r="G67" s="12"/>
    </row>
    <row r="68" spans="4:7" x14ac:dyDescent="0.25">
      <c r="D68" s="10"/>
      <c r="E68" s="11"/>
      <c r="F68" s="11"/>
      <c r="G68" s="12"/>
    </row>
    <row r="69" spans="4:7" ht="36" customHeight="1" x14ac:dyDescent="0.25">
      <c r="D69" s="10"/>
      <c r="E69" s="13"/>
      <c r="F69" s="14"/>
      <c r="G69" s="14"/>
    </row>
    <row r="70" spans="4:7" ht="35.35" customHeight="1" x14ac:dyDescent="0.25">
      <c r="D70" s="10"/>
      <c r="E70" s="14"/>
      <c r="F70" s="14"/>
      <c r="G70" s="14"/>
    </row>
    <row r="71" spans="4:7" x14ac:dyDescent="0.25">
      <c r="D71" s="10"/>
      <c r="E71" s="13"/>
      <c r="F71" s="14"/>
      <c r="G71" s="14"/>
    </row>
    <row r="72" spans="4:7" x14ac:dyDescent="0.25">
      <c r="D72" s="10"/>
      <c r="E72" s="13"/>
      <c r="F72" s="14"/>
      <c r="G72" s="14"/>
    </row>
    <row r="73" spans="4:7" x14ac:dyDescent="0.25">
      <c r="D73" s="10"/>
      <c r="E73" s="13"/>
      <c r="F73" s="14"/>
      <c r="G73" s="14"/>
    </row>
    <row r="74" spans="4:7" x14ac:dyDescent="0.25">
      <c r="D74" s="10"/>
      <c r="E74" s="13"/>
      <c r="F74" s="14"/>
      <c r="G74" s="14"/>
    </row>
    <row r="75" spans="4:7" x14ac:dyDescent="0.25">
      <c r="D75" s="10"/>
      <c r="E75" s="15"/>
      <c r="F75" s="15"/>
      <c r="G75" s="16"/>
    </row>
    <row r="76" spans="4:7" x14ac:dyDescent="0.25">
      <c r="D76" s="10"/>
      <c r="E76" s="13"/>
      <c r="F76" s="15"/>
      <c r="G76" s="16"/>
    </row>
    <row r="77" spans="4:7" x14ac:dyDescent="0.25">
      <c r="D77" s="10"/>
      <c r="E77" s="13"/>
      <c r="F77" s="15"/>
      <c r="G77" s="16"/>
    </row>
    <row r="78" spans="4:7" x14ac:dyDescent="0.25">
      <c r="D78" s="10"/>
      <c r="E78" s="15"/>
      <c r="F78" s="15"/>
      <c r="G78" s="16"/>
    </row>
    <row r="79" spans="4:7" x14ac:dyDescent="0.25">
      <c r="D79" s="10"/>
      <c r="E79" s="15"/>
      <c r="F79" s="15"/>
      <c r="G79" s="16"/>
    </row>
    <row r="80" spans="4:7" x14ac:dyDescent="0.25">
      <c r="D80" s="10"/>
      <c r="E80" s="15"/>
      <c r="F80" s="15"/>
      <c r="G80" s="16"/>
    </row>
    <row r="81" spans="4:7" x14ac:dyDescent="0.25">
      <c r="D81" s="10"/>
      <c r="E81" s="15"/>
      <c r="F81" s="15"/>
      <c r="G81" s="16"/>
    </row>
    <row r="82" spans="4:7" x14ac:dyDescent="0.25">
      <c r="D82" s="10"/>
      <c r="E82" s="15"/>
      <c r="F82" s="15"/>
      <c r="G82" s="16"/>
    </row>
    <row r="83" spans="4:7" x14ac:dyDescent="0.25">
      <c r="D83" s="10"/>
      <c r="E83" s="15"/>
      <c r="F83" s="15"/>
      <c r="G83" s="16"/>
    </row>
    <row r="84" spans="4:7" x14ac:dyDescent="0.25">
      <c r="D84" s="10"/>
      <c r="E84" s="15"/>
      <c r="F84" s="15"/>
      <c r="G84" s="16"/>
    </row>
    <row r="85" spans="4:7" x14ac:dyDescent="0.25">
      <c r="D85" s="10"/>
      <c r="E85" s="15"/>
      <c r="F85" s="15"/>
      <c r="G85" s="16"/>
    </row>
    <row r="86" spans="4:7" x14ac:dyDescent="0.25">
      <c r="D86" s="10"/>
      <c r="E86" s="15"/>
      <c r="F86" s="15"/>
      <c r="G86" s="16"/>
    </row>
    <row r="87" spans="4:7" x14ac:dyDescent="0.25">
      <c r="D87" s="10"/>
      <c r="E87" s="15"/>
      <c r="F87" s="15"/>
      <c r="G87" s="16"/>
    </row>
    <row r="88" spans="4:7" x14ac:dyDescent="0.25">
      <c r="D88" s="10"/>
      <c r="E88" s="15"/>
      <c r="F88" s="15"/>
      <c r="G88" s="16"/>
    </row>
    <row r="89" spans="4:7" ht="167.95" customHeight="1" x14ac:dyDescent="0.25">
      <c r="D89" s="10"/>
      <c r="E89" s="15"/>
      <c r="F89" s="15"/>
      <c r="G89" s="15"/>
    </row>
    <row r="90" spans="4:7" x14ac:dyDescent="0.25">
      <c r="D90" s="10"/>
      <c r="E90" s="17"/>
      <c r="F90" s="17"/>
      <c r="G90" s="17"/>
    </row>
    <row r="91" spans="4:7" x14ac:dyDescent="0.25">
      <c r="D91" s="10"/>
      <c r="E91" s="9"/>
      <c r="F91" s="9"/>
      <c r="G91" s="9"/>
    </row>
    <row r="92" spans="4:7" x14ac:dyDescent="0.25">
      <c r="D92" s="10"/>
      <c r="E92" s="9"/>
      <c r="F92" s="9"/>
      <c r="G92" s="9"/>
    </row>
    <row r="93" spans="4:7" x14ac:dyDescent="0.25">
      <c r="D93" s="10"/>
      <c r="E93" s="9"/>
      <c r="F93" s="9"/>
      <c r="G93" s="9"/>
    </row>
    <row r="94" spans="4:7" x14ac:dyDescent="0.25">
      <c r="D94" s="10"/>
      <c r="E94" s="9"/>
      <c r="F94" s="9"/>
      <c r="G94" s="9"/>
    </row>
  </sheetData>
  <mergeCells count="30">
    <mergeCell ref="A4:A29"/>
    <mergeCell ref="A30:A55"/>
    <mergeCell ref="Y2:Y3"/>
    <mergeCell ref="A1:Y1"/>
    <mergeCell ref="Y4:Y29"/>
    <mergeCell ref="Y30:Y55"/>
    <mergeCell ref="X2:X3"/>
    <mergeCell ref="F2:F3"/>
    <mergeCell ref="A2:A3"/>
    <mergeCell ref="W2:W3"/>
    <mergeCell ref="I2:I3"/>
    <mergeCell ref="Q2:Q3"/>
    <mergeCell ref="J2:J3"/>
    <mergeCell ref="K2:K3"/>
    <mergeCell ref="L2:L3"/>
    <mergeCell ref="M2:M3"/>
    <mergeCell ref="B2:B3"/>
    <mergeCell ref="H2:H3"/>
    <mergeCell ref="C2:C3"/>
    <mergeCell ref="V2:V3"/>
    <mergeCell ref="U2:U3"/>
    <mergeCell ref="D2:D3"/>
    <mergeCell ref="E2:E3"/>
    <mergeCell ref="G2:G3"/>
    <mergeCell ref="S2:S3"/>
    <mergeCell ref="R2:R3"/>
    <mergeCell ref="P2:P3"/>
    <mergeCell ref="T2:T3"/>
    <mergeCell ref="N2:N3"/>
    <mergeCell ref="O2:O3"/>
  </mergeCells>
  <phoneticPr fontId="12" type="noConversion"/>
  <conditionalFormatting sqref="W4:W55">
    <cfRule type="expression" dxfId="2" priority="119">
      <formula>#REF!&gt;=0.25</formula>
    </cfRule>
  </conditionalFormatting>
  <pageMargins left="0.25" right="0.25" top="0.75" bottom="0.75" header="0.3" footer="0.3"/>
  <pageSetup paperSize="9" scale="43" orientation="landscape" r:id="rId1"/>
  <headerFooter>
    <oddHeader xml:space="preserve">&amp;C&amp;"-,Negrito"&amp;16
</oddHeader>
    <oddFooter>&amp;Rv2</oddFooter>
  </headerFooter>
  <ignoredErrors>
    <ignoredError sqref="E4 E5:E55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DC4C1-E28F-452E-9B62-FACF22E4480B}">
  <sheetPr>
    <pageSetUpPr fitToPage="1"/>
  </sheetPr>
  <dimension ref="A1:Z94"/>
  <sheetViews>
    <sheetView topLeftCell="I1" zoomScaleNormal="100" zoomScaleSheetLayoutView="100" zoomScalePageLayoutView="80" workbookViewId="0">
      <selection activeCell="D20" sqref="D20"/>
    </sheetView>
  </sheetViews>
  <sheetFormatPr defaultRowHeight="14.3" x14ac:dyDescent="0.25"/>
  <cols>
    <col min="1" max="1" width="4.25" customWidth="1"/>
    <col min="2" max="2" width="4.625" customWidth="1"/>
    <col min="3" max="3" width="32.875" customWidth="1"/>
    <col min="4" max="4" width="58.875" style="4" customWidth="1"/>
    <col min="5" max="5" width="7.75" style="4" bestFit="1" customWidth="1"/>
    <col min="6" max="6" width="5.625" style="4" bestFit="1" customWidth="1"/>
    <col min="7" max="7" width="11.125" style="4" bestFit="1" customWidth="1"/>
    <col min="8" max="8" width="9.625" style="4" bestFit="1" customWidth="1"/>
    <col min="9" max="9" width="10" style="23" bestFit="1" customWidth="1"/>
    <col min="10" max="10" width="4" style="23" bestFit="1" customWidth="1"/>
    <col min="11" max="11" width="5.375" style="23" bestFit="1" customWidth="1"/>
    <col min="12" max="12" width="3.125" style="23" bestFit="1" customWidth="1"/>
    <col min="13" max="14" width="4" style="23" bestFit="1" customWidth="1"/>
    <col min="15" max="15" width="5.375" style="23" bestFit="1" customWidth="1"/>
    <col min="16" max="16" width="4" style="23" bestFit="1" customWidth="1"/>
    <col min="17" max="17" width="5" style="23" bestFit="1" customWidth="1"/>
    <col min="18" max="18" width="5.375" style="23" bestFit="1" customWidth="1"/>
    <col min="19" max="20" width="3.125" style="23" bestFit="1" customWidth="1"/>
    <col min="21" max="21" width="4" style="23" bestFit="1" customWidth="1"/>
    <col min="22" max="22" width="5.375" style="23" bestFit="1" customWidth="1"/>
    <col min="23" max="23" width="7.125" style="22" bestFit="1" customWidth="1"/>
    <col min="24" max="24" width="12.625" customWidth="1"/>
    <col min="25" max="25" width="21.25" bestFit="1" customWidth="1"/>
    <col min="26" max="26" width="14.375" bestFit="1" customWidth="1"/>
  </cols>
  <sheetData>
    <row r="1" spans="1:26" ht="55.55" customHeight="1" thickBot="1" x14ac:dyDescent="0.3">
      <c r="A1" s="106" t="s">
        <v>99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</row>
    <row r="2" spans="1:26" s="2" customFormat="1" ht="31.1" customHeight="1" x14ac:dyDescent="0.25">
      <c r="A2" s="115" t="s">
        <v>6</v>
      </c>
      <c r="B2" s="89" t="s">
        <v>0</v>
      </c>
      <c r="C2" s="93" t="s">
        <v>95</v>
      </c>
      <c r="D2" s="93" t="s">
        <v>1</v>
      </c>
      <c r="E2" s="97" t="s">
        <v>2</v>
      </c>
      <c r="F2" s="97" t="s">
        <v>3</v>
      </c>
      <c r="G2" s="97" t="s">
        <v>4</v>
      </c>
      <c r="H2" s="97" t="s">
        <v>5</v>
      </c>
      <c r="I2" s="91" t="s">
        <v>83</v>
      </c>
      <c r="J2" s="91" t="s">
        <v>10</v>
      </c>
      <c r="K2" s="91" t="s">
        <v>84</v>
      </c>
      <c r="L2" s="91" t="s">
        <v>9</v>
      </c>
      <c r="M2" s="91" t="s">
        <v>8</v>
      </c>
      <c r="N2" s="91" t="s">
        <v>12</v>
      </c>
      <c r="O2" s="91" t="s">
        <v>7</v>
      </c>
      <c r="P2" s="91" t="s">
        <v>11</v>
      </c>
      <c r="Q2" s="91" t="s">
        <v>85</v>
      </c>
      <c r="R2" s="91" t="s">
        <v>86</v>
      </c>
      <c r="S2" s="91" t="s">
        <v>87</v>
      </c>
      <c r="T2" s="91" t="s">
        <v>88</v>
      </c>
      <c r="U2" s="91" t="s">
        <v>89</v>
      </c>
      <c r="V2" s="91" t="s">
        <v>90</v>
      </c>
      <c r="W2" s="95" t="s">
        <v>13</v>
      </c>
      <c r="X2" s="117" t="s">
        <v>92</v>
      </c>
      <c r="Y2" s="113" t="s">
        <v>91</v>
      </c>
      <c r="Z2" s="104" t="s">
        <v>93</v>
      </c>
    </row>
    <row r="3" spans="1:26" s="2" customFormat="1" ht="108" customHeight="1" thickBot="1" x14ac:dyDescent="0.3">
      <c r="A3" s="116"/>
      <c r="B3" s="90"/>
      <c r="C3" s="94"/>
      <c r="D3" s="94"/>
      <c r="E3" s="98"/>
      <c r="F3" s="98"/>
      <c r="G3" s="98"/>
      <c r="H3" s="98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6"/>
      <c r="X3" s="118"/>
      <c r="Y3" s="114"/>
      <c r="Z3" s="105"/>
    </row>
    <row r="4" spans="1:26" ht="16.3" x14ac:dyDescent="0.25">
      <c r="A4" s="128">
        <v>1</v>
      </c>
      <c r="B4" s="84">
        <v>1</v>
      </c>
      <c r="C4" s="119" t="s">
        <v>96</v>
      </c>
      <c r="D4" s="24" t="s">
        <v>15</v>
      </c>
      <c r="E4" s="8" t="s">
        <v>14</v>
      </c>
      <c r="F4" s="28" t="s">
        <v>67</v>
      </c>
      <c r="G4" s="28" t="s">
        <v>70</v>
      </c>
      <c r="H4" s="30" t="s">
        <v>82</v>
      </c>
      <c r="I4" s="31">
        <v>20</v>
      </c>
      <c r="J4" s="32">
        <v>1</v>
      </c>
      <c r="K4" s="32">
        <v>12</v>
      </c>
      <c r="L4" s="32">
        <v>2</v>
      </c>
      <c r="M4" s="33">
        <v>7</v>
      </c>
      <c r="N4" s="32">
        <v>1</v>
      </c>
      <c r="O4" s="32">
        <v>2</v>
      </c>
      <c r="P4" s="32">
        <v>2</v>
      </c>
      <c r="Q4" s="32">
        <v>5</v>
      </c>
      <c r="R4" s="32">
        <v>4</v>
      </c>
      <c r="S4" s="32">
        <v>5</v>
      </c>
      <c r="T4" s="32">
        <v>2</v>
      </c>
      <c r="U4" s="31">
        <v>16</v>
      </c>
      <c r="V4" s="32">
        <v>5</v>
      </c>
      <c r="W4" s="18">
        <f t="shared" ref="W4:W55" si="0">SUM(I4:V4)</f>
        <v>84</v>
      </c>
      <c r="X4" s="48">
        <v>2000</v>
      </c>
      <c r="Y4" s="37">
        <f>W4*X4</f>
        <v>168000</v>
      </c>
      <c r="Z4" s="108">
        <f>SUM(Y4:Y29)</f>
        <v>2660000</v>
      </c>
    </row>
    <row r="5" spans="1:26" ht="16.3" x14ac:dyDescent="0.25">
      <c r="A5" s="129"/>
      <c r="B5" s="84">
        <v>2</v>
      </c>
      <c r="C5" s="120"/>
      <c r="D5" s="25" t="s">
        <v>16</v>
      </c>
      <c r="E5" s="8" t="s">
        <v>14</v>
      </c>
      <c r="F5" s="27" t="s">
        <v>67</v>
      </c>
      <c r="G5" s="27" t="s">
        <v>70</v>
      </c>
      <c r="H5" s="29" t="s">
        <v>82</v>
      </c>
      <c r="I5" s="34">
        <v>25</v>
      </c>
      <c r="J5" s="35">
        <v>2</v>
      </c>
      <c r="K5" s="35">
        <v>15</v>
      </c>
      <c r="L5" s="35">
        <v>3</v>
      </c>
      <c r="M5" s="36">
        <v>5</v>
      </c>
      <c r="N5" s="35">
        <v>1</v>
      </c>
      <c r="O5" s="35">
        <v>1</v>
      </c>
      <c r="P5" s="35">
        <v>2</v>
      </c>
      <c r="Q5" s="35">
        <v>5</v>
      </c>
      <c r="R5" s="35">
        <v>4</v>
      </c>
      <c r="S5" s="35">
        <v>4</v>
      </c>
      <c r="T5" s="35">
        <v>1</v>
      </c>
      <c r="U5" s="34">
        <v>7</v>
      </c>
      <c r="V5" s="35">
        <v>3</v>
      </c>
      <c r="W5" s="18">
        <f t="shared" si="0"/>
        <v>78</v>
      </c>
      <c r="X5" s="48">
        <v>1100</v>
      </c>
      <c r="Y5" s="37">
        <f t="shared" ref="Y5:Y55" si="1">W5*X5</f>
        <v>85800</v>
      </c>
      <c r="Z5" s="109"/>
    </row>
    <row r="6" spans="1:26" ht="16.3" x14ac:dyDescent="0.25">
      <c r="A6" s="129"/>
      <c r="B6" s="84">
        <v>3</v>
      </c>
      <c r="C6" s="120"/>
      <c r="D6" s="25" t="s">
        <v>17</v>
      </c>
      <c r="E6" s="8" t="s">
        <v>14</v>
      </c>
      <c r="F6" s="27" t="s">
        <v>67</v>
      </c>
      <c r="G6" s="27" t="s">
        <v>71</v>
      </c>
      <c r="H6" s="29" t="s">
        <v>82</v>
      </c>
      <c r="I6" s="34">
        <v>25</v>
      </c>
      <c r="J6" s="35">
        <v>2</v>
      </c>
      <c r="K6" s="35">
        <v>12</v>
      </c>
      <c r="L6" s="35">
        <v>2</v>
      </c>
      <c r="M6" s="36">
        <v>2</v>
      </c>
      <c r="N6" s="35">
        <v>1</v>
      </c>
      <c r="O6" s="35">
        <v>0</v>
      </c>
      <c r="P6" s="35">
        <v>2</v>
      </c>
      <c r="Q6" s="35">
        <v>5</v>
      </c>
      <c r="R6" s="35">
        <v>0</v>
      </c>
      <c r="S6" s="35">
        <v>3</v>
      </c>
      <c r="T6" s="35">
        <v>2</v>
      </c>
      <c r="U6" s="34">
        <v>5</v>
      </c>
      <c r="V6" s="35">
        <v>2</v>
      </c>
      <c r="W6" s="18">
        <f t="shared" si="0"/>
        <v>63</v>
      </c>
      <c r="X6" s="48">
        <v>1000</v>
      </c>
      <c r="Y6" s="37">
        <f t="shared" si="1"/>
        <v>63000</v>
      </c>
      <c r="Z6" s="109"/>
    </row>
    <row r="7" spans="1:26" ht="16.3" x14ac:dyDescent="0.25">
      <c r="A7" s="129"/>
      <c r="B7" s="84">
        <v>4</v>
      </c>
      <c r="C7" s="120"/>
      <c r="D7" s="25" t="s">
        <v>18</v>
      </c>
      <c r="E7" s="8" t="s">
        <v>14</v>
      </c>
      <c r="F7" s="27" t="s">
        <v>67</v>
      </c>
      <c r="G7" s="27" t="s">
        <v>70</v>
      </c>
      <c r="H7" s="29" t="s">
        <v>82</v>
      </c>
      <c r="I7" s="34">
        <v>5</v>
      </c>
      <c r="J7" s="35">
        <v>0</v>
      </c>
      <c r="K7" s="35">
        <v>4</v>
      </c>
      <c r="L7" s="35">
        <v>0</v>
      </c>
      <c r="M7" s="36">
        <v>0</v>
      </c>
      <c r="N7" s="35">
        <v>0</v>
      </c>
      <c r="O7" s="35">
        <v>0</v>
      </c>
      <c r="P7" s="35">
        <v>0</v>
      </c>
      <c r="Q7" s="35">
        <v>2</v>
      </c>
      <c r="R7" s="35">
        <v>0</v>
      </c>
      <c r="S7" s="35">
        <v>0</v>
      </c>
      <c r="T7" s="35">
        <v>0</v>
      </c>
      <c r="U7" s="34">
        <v>0</v>
      </c>
      <c r="V7" s="35">
        <v>0</v>
      </c>
      <c r="W7" s="18">
        <f t="shared" si="0"/>
        <v>11</v>
      </c>
      <c r="X7" s="48">
        <v>3000</v>
      </c>
      <c r="Y7" s="37">
        <f t="shared" si="1"/>
        <v>33000</v>
      </c>
      <c r="Z7" s="109"/>
    </row>
    <row r="8" spans="1:26" ht="16.3" x14ac:dyDescent="0.25">
      <c r="A8" s="129"/>
      <c r="B8" s="84">
        <v>5</v>
      </c>
      <c r="C8" s="120"/>
      <c r="D8" s="25" t="s">
        <v>19</v>
      </c>
      <c r="E8" s="8" t="s">
        <v>14</v>
      </c>
      <c r="F8" s="27" t="s">
        <v>67</v>
      </c>
      <c r="G8" s="27" t="s">
        <v>70</v>
      </c>
      <c r="H8" s="29" t="s">
        <v>82</v>
      </c>
      <c r="I8" s="34">
        <v>26</v>
      </c>
      <c r="J8" s="35">
        <v>2</v>
      </c>
      <c r="K8" s="35">
        <v>18</v>
      </c>
      <c r="L8" s="35">
        <v>3</v>
      </c>
      <c r="M8" s="36">
        <v>5</v>
      </c>
      <c r="N8" s="35">
        <v>4</v>
      </c>
      <c r="O8" s="35">
        <v>2</v>
      </c>
      <c r="P8" s="35">
        <v>0</v>
      </c>
      <c r="Q8" s="35">
        <v>5</v>
      </c>
      <c r="R8" s="35">
        <v>4</v>
      </c>
      <c r="S8" s="35">
        <v>0</v>
      </c>
      <c r="T8" s="35">
        <v>2</v>
      </c>
      <c r="U8" s="34">
        <v>5</v>
      </c>
      <c r="V8" s="35">
        <v>2</v>
      </c>
      <c r="W8" s="18">
        <f t="shared" si="0"/>
        <v>78</v>
      </c>
      <c r="X8" s="48">
        <v>2500</v>
      </c>
      <c r="Y8" s="37">
        <f t="shared" si="1"/>
        <v>195000</v>
      </c>
      <c r="Z8" s="109"/>
    </row>
    <row r="9" spans="1:26" ht="16.3" x14ac:dyDescent="0.25">
      <c r="A9" s="129"/>
      <c r="B9" s="84">
        <v>6</v>
      </c>
      <c r="C9" s="120"/>
      <c r="D9" s="25" t="s">
        <v>20</v>
      </c>
      <c r="E9" s="8" t="s">
        <v>14</v>
      </c>
      <c r="F9" s="27" t="s">
        <v>67</v>
      </c>
      <c r="G9" s="27" t="s">
        <v>70</v>
      </c>
      <c r="H9" s="29" t="s">
        <v>82</v>
      </c>
      <c r="I9" s="34">
        <v>18</v>
      </c>
      <c r="J9" s="35">
        <v>2</v>
      </c>
      <c r="K9" s="35">
        <v>10</v>
      </c>
      <c r="L9" s="35">
        <v>0</v>
      </c>
      <c r="M9" s="36">
        <v>0</v>
      </c>
      <c r="N9" s="35">
        <v>1</v>
      </c>
      <c r="O9" s="35">
        <v>0</v>
      </c>
      <c r="P9" s="35">
        <v>7</v>
      </c>
      <c r="Q9" s="35">
        <v>5</v>
      </c>
      <c r="R9" s="35">
        <v>2</v>
      </c>
      <c r="S9" s="35">
        <v>1</v>
      </c>
      <c r="T9" s="35">
        <v>1</v>
      </c>
      <c r="U9" s="34">
        <v>1</v>
      </c>
      <c r="V9" s="35">
        <v>2</v>
      </c>
      <c r="W9" s="18">
        <f t="shared" si="0"/>
        <v>50</v>
      </c>
      <c r="X9" s="48">
        <v>2763.64</v>
      </c>
      <c r="Y9" s="37">
        <f t="shared" si="1"/>
        <v>138182</v>
      </c>
      <c r="Z9" s="109"/>
    </row>
    <row r="10" spans="1:26" ht="16.3" x14ac:dyDescent="0.25">
      <c r="A10" s="129"/>
      <c r="B10" s="84">
        <v>7</v>
      </c>
      <c r="C10" s="120"/>
      <c r="D10" s="25" t="s">
        <v>21</v>
      </c>
      <c r="E10" s="8" t="s">
        <v>14</v>
      </c>
      <c r="F10" s="27" t="s">
        <v>67</v>
      </c>
      <c r="G10" s="27" t="s">
        <v>72</v>
      </c>
      <c r="H10" s="29" t="s">
        <v>82</v>
      </c>
      <c r="I10" s="34">
        <v>9</v>
      </c>
      <c r="J10" s="35">
        <v>1</v>
      </c>
      <c r="K10" s="35">
        <v>4</v>
      </c>
      <c r="L10" s="35">
        <v>1</v>
      </c>
      <c r="M10" s="36">
        <v>3</v>
      </c>
      <c r="N10" s="35">
        <v>1</v>
      </c>
      <c r="O10" s="35">
        <v>0</v>
      </c>
      <c r="P10" s="35">
        <v>0</v>
      </c>
      <c r="Q10" s="35">
        <v>5</v>
      </c>
      <c r="R10" s="35">
        <v>0</v>
      </c>
      <c r="S10" s="35">
        <v>0</v>
      </c>
      <c r="T10" s="35">
        <v>1</v>
      </c>
      <c r="U10" s="34">
        <v>3</v>
      </c>
      <c r="V10" s="35">
        <v>2</v>
      </c>
      <c r="W10" s="18">
        <f t="shared" si="0"/>
        <v>30</v>
      </c>
      <c r="X10" s="48">
        <v>2500</v>
      </c>
      <c r="Y10" s="37">
        <f t="shared" si="1"/>
        <v>75000</v>
      </c>
      <c r="Z10" s="109"/>
    </row>
    <row r="11" spans="1:26" ht="16.3" x14ac:dyDescent="0.25">
      <c r="A11" s="129"/>
      <c r="B11" s="84">
        <v>8</v>
      </c>
      <c r="C11" s="120"/>
      <c r="D11" s="25" t="s">
        <v>22</v>
      </c>
      <c r="E11" s="8" t="s">
        <v>14</v>
      </c>
      <c r="F11" s="27" t="s">
        <v>67</v>
      </c>
      <c r="G11" s="27" t="s">
        <v>72</v>
      </c>
      <c r="H11" s="29" t="s">
        <v>82</v>
      </c>
      <c r="I11" s="34">
        <v>7</v>
      </c>
      <c r="J11" s="35">
        <v>1</v>
      </c>
      <c r="K11" s="35">
        <v>6</v>
      </c>
      <c r="L11" s="35">
        <v>0</v>
      </c>
      <c r="M11" s="36">
        <v>5</v>
      </c>
      <c r="N11" s="35">
        <v>4</v>
      </c>
      <c r="O11" s="35">
        <v>0</v>
      </c>
      <c r="P11" s="35">
        <v>0</v>
      </c>
      <c r="Q11" s="35">
        <v>3</v>
      </c>
      <c r="R11" s="35">
        <v>4</v>
      </c>
      <c r="S11" s="35">
        <v>0</v>
      </c>
      <c r="T11" s="35">
        <v>1</v>
      </c>
      <c r="U11" s="34">
        <v>3</v>
      </c>
      <c r="V11" s="35">
        <v>0</v>
      </c>
      <c r="W11" s="18">
        <f t="shared" si="0"/>
        <v>34</v>
      </c>
      <c r="X11" s="48">
        <v>2780</v>
      </c>
      <c r="Y11" s="37">
        <f t="shared" si="1"/>
        <v>94520</v>
      </c>
      <c r="Z11" s="109"/>
    </row>
    <row r="12" spans="1:26" ht="23.1" x14ac:dyDescent="0.25">
      <c r="A12" s="129"/>
      <c r="B12" s="84">
        <v>9</v>
      </c>
      <c r="C12" s="120"/>
      <c r="D12" s="25" t="s">
        <v>23</v>
      </c>
      <c r="E12" s="8" t="s">
        <v>14</v>
      </c>
      <c r="F12" s="27" t="s">
        <v>67</v>
      </c>
      <c r="G12" s="27" t="s">
        <v>71</v>
      </c>
      <c r="H12" s="29" t="s">
        <v>82</v>
      </c>
      <c r="I12" s="34">
        <v>25</v>
      </c>
      <c r="J12" s="35">
        <v>1</v>
      </c>
      <c r="K12" s="35">
        <v>10</v>
      </c>
      <c r="L12" s="35">
        <v>0</v>
      </c>
      <c r="M12" s="36">
        <v>3</v>
      </c>
      <c r="N12" s="35">
        <v>1</v>
      </c>
      <c r="O12" s="35">
        <v>2</v>
      </c>
      <c r="P12" s="35">
        <v>2</v>
      </c>
      <c r="Q12" s="35">
        <v>5</v>
      </c>
      <c r="R12" s="35">
        <v>0</v>
      </c>
      <c r="S12" s="35">
        <v>0</v>
      </c>
      <c r="T12" s="35">
        <v>2</v>
      </c>
      <c r="U12" s="34">
        <v>5</v>
      </c>
      <c r="V12" s="35">
        <v>2</v>
      </c>
      <c r="W12" s="18">
        <f t="shared" si="0"/>
        <v>58</v>
      </c>
      <c r="X12" s="48">
        <v>1100</v>
      </c>
      <c r="Y12" s="37">
        <f t="shared" si="1"/>
        <v>63800</v>
      </c>
      <c r="Z12" s="109"/>
    </row>
    <row r="13" spans="1:26" ht="16.3" x14ac:dyDescent="0.25">
      <c r="A13" s="129"/>
      <c r="B13" s="84">
        <v>10</v>
      </c>
      <c r="C13" s="120"/>
      <c r="D13" s="25" t="s">
        <v>24</v>
      </c>
      <c r="E13" s="8" t="s">
        <v>14</v>
      </c>
      <c r="F13" s="27" t="s">
        <v>67</v>
      </c>
      <c r="G13" s="27" t="s">
        <v>73</v>
      </c>
      <c r="H13" s="29" t="s">
        <v>82</v>
      </c>
      <c r="I13" s="34">
        <v>13</v>
      </c>
      <c r="J13" s="35">
        <v>4</v>
      </c>
      <c r="K13" s="35">
        <v>15</v>
      </c>
      <c r="L13" s="35">
        <v>7</v>
      </c>
      <c r="M13" s="36">
        <v>7</v>
      </c>
      <c r="N13" s="35">
        <v>0</v>
      </c>
      <c r="O13" s="35">
        <v>1</v>
      </c>
      <c r="P13" s="35">
        <v>0</v>
      </c>
      <c r="Q13" s="35">
        <v>5</v>
      </c>
      <c r="R13" s="35">
        <v>1</v>
      </c>
      <c r="S13" s="35">
        <v>0</v>
      </c>
      <c r="T13" s="35">
        <v>4</v>
      </c>
      <c r="U13" s="34">
        <v>8</v>
      </c>
      <c r="V13" s="35">
        <v>2</v>
      </c>
      <c r="W13" s="18">
        <f t="shared" si="0"/>
        <v>67</v>
      </c>
      <c r="X13" s="48">
        <v>663</v>
      </c>
      <c r="Y13" s="37">
        <f t="shared" si="1"/>
        <v>44421</v>
      </c>
      <c r="Z13" s="109"/>
    </row>
    <row r="14" spans="1:26" ht="16.3" x14ac:dyDescent="0.25">
      <c r="A14" s="129"/>
      <c r="B14" s="84">
        <v>11</v>
      </c>
      <c r="C14" s="120"/>
      <c r="D14" s="26" t="s">
        <v>25</v>
      </c>
      <c r="E14" s="8" t="s">
        <v>14</v>
      </c>
      <c r="F14" s="27" t="s">
        <v>67</v>
      </c>
      <c r="G14" s="27" t="s">
        <v>73</v>
      </c>
      <c r="H14" s="29" t="s">
        <v>82</v>
      </c>
      <c r="I14" s="34">
        <v>23</v>
      </c>
      <c r="J14" s="35">
        <v>8</v>
      </c>
      <c r="K14" s="35">
        <v>12</v>
      </c>
      <c r="L14" s="35">
        <v>6</v>
      </c>
      <c r="M14" s="36">
        <v>9</v>
      </c>
      <c r="N14" s="35">
        <v>1</v>
      </c>
      <c r="O14" s="35">
        <v>1</v>
      </c>
      <c r="P14" s="35">
        <v>0</v>
      </c>
      <c r="Q14" s="35">
        <v>5</v>
      </c>
      <c r="R14" s="35">
        <v>3</v>
      </c>
      <c r="S14" s="35">
        <v>0</v>
      </c>
      <c r="T14" s="35">
        <v>0</v>
      </c>
      <c r="U14" s="34">
        <v>4</v>
      </c>
      <c r="V14" s="36">
        <v>2</v>
      </c>
      <c r="W14" s="18">
        <f t="shared" si="0"/>
        <v>74</v>
      </c>
      <c r="X14" s="48">
        <v>831</v>
      </c>
      <c r="Y14" s="37">
        <f t="shared" si="1"/>
        <v>61494</v>
      </c>
      <c r="Z14" s="109"/>
    </row>
    <row r="15" spans="1:26" ht="16.3" x14ac:dyDescent="0.25">
      <c r="A15" s="129"/>
      <c r="B15" s="84">
        <v>12</v>
      </c>
      <c r="C15" s="120"/>
      <c r="D15" s="26" t="s">
        <v>26</v>
      </c>
      <c r="E15" s="8" t="s">
        <v>14</v>
      </c>
      <c r="F15" s="27" t="s">
        <v>67</v>
      </c>
      <c r="G15" s="27" t="s">
        <v>74</v>
      </c>
      <c r="H15" s="29" t="s">
        <v>82</v>
      </c>
      <c r="I15" s="34">
        <v>13</v>
      </c>
      <c r="J15" s="35">
        <v>6</v>
      </c>
      <c r="K15" s="35">
        <v>12</v>
      </c>
      <c r="L15" s="35">
        <v>10</v>
      </c>
      <c r="M15" s="36">
        <v>1</v>
      </c>
      <c r="N15" s="35">
        <v>1</v>
      </c>
      <c r="O15" s="35">
        <v>2</v>
      </c>
      <c r="P15" s="35">
        <v>6</v>
      </c>
      <c r="Q15" s="35">
        <v>8</v>
      </c>
      <c r="R15" s="35">
        <v>0</v>
      </c>
      <c r="S15" s="35">
        <v>2</v>
      </c>
      <c r="T15" s="35">
        <v>5</v>
      </c>
      <c r="U15" s="34">
        <v>4</v>
      </c>
      <c r="V15" s="36">
        <v>2</v>
      </c>
      <c r="W15" s="18">
        <f t="shared" si="0"/>
        <v>72</v>
      </c>
      <c r="X15" s="49">
        <v>922</v>
      </c>
      <c r="Y15" s="37">
        <f t="shared" si="1"/>
        <v>66384</v>
      </c>
      <c r="Z15" s="109"/>
    </row>
    <row r="16" spans="1:26" ht="16.3" x14ac:dyDescent="0.25">
      <c r="A16" s="129"/>
      <c r="B16" s="84">
        <v>13</v>
      </c>
      <c r="C16" s="120"/>
      <c r="D16" s="26" t="s">
        <v>27</v>
      </c>
      <c r="E16" s="8" t="s">
        <v>14</v>
      </c>
      <c r="F16" s="27" t="s">
        <v>67</v>
      </c>
      <c r="G16" s="27" t="s">
        <v>74</v>
      </c>
      <c r="H16" s="29" t="s">
        <v>82</v>
      </c>
      <c r="I16" s="34">
        <v>10</v>
      </c>
      <c r="J16" s="35">
        <v>10</v>
      </c>
      <c r="K16" s="35">
        <v>16</v>
      </c>
      <c r="L16" s="35">
        <v>6</v>
      </c>
      <c r="M16" s="36">
        <v>4</v>
      </c>
      <c r="N16" s="35">
        <v>3</v>
      </c>
      <c r="O16" s="35">
        <v>2</v>
      </c>
      <c r="P16" s="35">
        <v>2</v>
      </c>
      <c r="Q16" s="35">
        <v>8</v>
      </c>
      <c r="R16" s="35">
        <v>0</v>
      </c>
      <c r="S16" s="35">
        <v>0</v>
      </c>
      <c r="T16" s="35">
        <v>2</v>
      </c>
      <c r="U16" s="34">
        <v>4</v>
      </c>
      <c r="V16" s="36">
        <v>2</v>
      </c>
      <c r="W16" s="18">
        <f t="shared" si="0"/>
        <v>69</v>
      </c>
      <c r="X16" s="48">
        <v>1397</v>
      </c>
      <c r="Y16" s="37">
        <f t="shared" si="1"/>
        <v>96393</v>
      </c>
      <c r="Z16" s="109"/>
    </row>
    <row r="17" spans="1:26" ht="16.3" x14ac:dyDescent="0.25">
      <c r="A17" s="129"/>
      <c r="B17" s="84">
        <v>14</v>
      </c>
      <c r="C17" s="120"/>
      <c r="D17" s="26" t="s">
        <v>28</v>
      </c>
      <c r="E17" s="8" t="s">
        <v>14</v>
      </c>
      <c r="F17" s="27" t="s">
        <v>67</v>
      </c>
      <c r="G17" s="27" t="s">
        <v>74</v>
      </c>
      <c r="H17" s="29" t="s">
        <v>82</v>
      </c>
      <c r="I17" s="34">
        <v>5</v>
      </c>
      <c r="J17" s="35">
        <v>1</v>
      </c>
      <c r="K17" s="35">
        <v>4</v>
      </c>
      <c r="L17" s="35">
        <v>0</v>
      </c>
      <c r="M17" s="36">
        <v>0</v>
      </c>
      <c r="N17" s="35">
        <v>0</v>
      </c>
      <c r="O17" s="35">
        <v>2</v>
      </c>
      <c r="P17" s="35">
        <v>2</v>
      </c>
      <c r="Q17" s="35">
        <v>1</v>
      </c>
      <c r="R17" s="35">
        <v>3</v>
      </c>
      <c r="S17" s="35">
        <v>0</v>
      </c>
      <c r="T17" s="35">
        <v>0</v>
      </c>
      <c r="U17" s="34">
        <v>0</v>
      </c>
      <c r="V17" s="36">
        <v>0</v>
      </c>
      <c r="W17" s="18">
        <f t="shared" si="0"/>
        <v>18</v>
      </c>
      <c r="X17" s="48">
        <v>20000</v>
      </c>
      <c r="Y17" s="37">
        <f t="shared" si="1"/>
        <v>360000</v>
      </c>
      <c r="Z17" s="109"/>
    </row>
    <row r="18" spans="1:26" ht="16.3" x14ac:dyDescent="0.25">
      <c r="A18" s="129"/>
      <c r="B18" s="84">
        <v>15</v>
      </c>
      <c r="C18" s="120"/>
      <c r="D18" s="26" t="s">
        <v>29</v>
      </c>
      <c r="E18" s="8" t="s">
        <v>14</v>
      </c>
      <c r="F18" s="27" t="s">
        <v>67</v>
      </c>
      <c r="G18" s="27" t="s">
        <v>73</v>
      </c>
      <c r="H18" s="29" t="s">
        <v>82</v>
      </c>
      <c r="I18" s="34">
        <v>21</v>
      </c>
      <c r="J18" s="35">
        <v>2</v>
      </c>
      <c r="K18" s="35">
        <v>12</v>
      </c>
      <c r="L18" s="35">
        <v>3</v>
      </c>
      <c r="M18" s="36">
        <v>3</v>
      </c>
      <c r="N18" s="35">
        <v>0</v>
      </c>
      <c r="O18" s="35">
        <v>0</v>
      </c>
      <c r="P18" s="35">
        <v>0</v>
      </c>
      <c r="Q18" s="35">
        <v>2</v>
      </c>
      <c r="R18" s="35">
        <v>0</v>
      </c>
      <c r="S18" s="35">
        <v>0</v>
      </c>
      <c r="T18" s="35">
        <v>6</v>
      </c>
      <c r="U18" s="34">
        <v>2</v>
      </c>
      <c r="V18" s="36">
        <v>0</v>
      </c>
      <c r="W18" s="18">
        <f t="shared" si="0"/>
        <v>51</v>
      </c>
      <c r="X18" s="48">
        <v>1000</v>
      </c>
      <c r="Y18" s="37">
        <f t="shared" si="1"/>
        <v>51000</v>
      </c>
      <c r="Z18" s="109"/>
    </row>
    <row r="19" spans="1:26" ht="16.3" x14ac:dyDescent="0.25">
      <c r="A19" s="129"/>
      <c r="B19" s="84">
        <v>16</v>
      </c>
      <c r="C19" s="120"/>
      <c r="D19" s="25" t="s">
        <v>30</v>
      </c>
      <c r="E19" s="8" t="s">
        <v>14</v>
      </c>
      <c r="F19" s="27" t="s">
        <v>67</v>
      </c>
      <c r="G19" s="27" t="s">
        <v>75</v>
      </c>
      <c r="H19" s="29" t="s">
        <v>82</v>
      </c>
      <c r="I19" s="34">
        <v>13</v>
      </c>
      <c r="J19" s="35">
        <v>7</v>
      </c>
      <c r="K19" s="35">
        <v>10</v>
      </c>
      <c r="L19" s="35">
        <v>3</v>
      </c>
      <c r="M19" s="36">
        <v>5</v>
      </c>
      <c r="N19" s="35">
        <v>0</v>
      </c>
      <c r="O19" s="35">
        <v>1</v>
      </c>
      <c r="P19" s="35">
        <v>2</v>
      </c>
      <c r="Q19" s="35">
        <v>8</v>
      </c>
      <c r="R19" s="35">
        <v>0</v>
      </c>
      <c r="S19" s="35">
        <v>0</v>
      </c>
      <c r="T19" s="35">
        <v>2</v>
      </c>
      <c r="U19" s="34">
        <v>6</v>
      </c>
      <c r="V19" s="35">
        <v>2</v>
      </c>
      <c r="W19" s="18">
        <f t="shared" si="0"/>
        <v>59</v>
      </c>
      <c r="X19" s="48">
        <v>700</v>
      </c>
      <c r="Y19" s="37">
        <f t="shared" si="1"/>
        <v>41300</v>
      </c>
      <c r="Z19" s="109"/>
    </row>
    <row r="20" spans="1:26" ht="23.1" x14ac:dyDescent="0.25">
      <c r="A20" s="129"/>
      <c r="B20" s="84">
        <v>17</v>
      </c>
      <c r="C20" s="120"/>
      <c r="D20" s="25" t="s">
        <v>31</v>
      </c>
      <c r="E20" s="8" t="s">
        <v>14</v>
      </c>
      <c r="F20" s="27" t="s">
        <v>67</v>
      </c>
      <c r="G20" s="27" t="s">
        <v>75</v>
      </c>
      <c r="H20" s="29" t="s">
        <v>82</v>
      </c>
      <c r="I20" s="34">
        <v>7</v>
      </c>
      <c r="J20" s="35">
        <v>3</v>
      </c>
      <c r="K20" s="35">
        <v>6</v>
      </c>
      <c r="L20" s="35">
        <v>1</v>
      </c>
      <c r="M20" s="36">
        <v>2</v>
      </c>
      <c r="N20" s="35">
        <v>0</v>
      </c>
      <c r="O20" s="35">
        <v>0</v>
      </c>
      <c r="P20" s="35">
        <v>2</v>
      </c>
      <c r="Q20" s="35">
        <v>5</v>
      </c>
      <c r="R20" s="35">
        <v>0</v>
      </c>
      <c r="S20" s="35">
        <v>1</v>
      </c>
      <c r="T20" s="35">
        <v>0</v>
      </c>
      <c r="U20" s="34">
        <v>4</v>
      </c>
      <c r="V20" s="35">
        <v>0</v>
      </c>
      <c r="W20" s="18">
        <f t="shared" si="0"/>
        <v>31</v>
      </c>
      <c r="X20" s="48">
        <v>5680</v>
      </c>
      <c r="Y20" s="37">
        <f t="shared" si="1"/>
        <v>176080</v>
      </c>
      <c r="Z20" s="109"/>
    </row>
    <row r="21" spans="1:26" ht="16.3" x14ac:dyDescent="0.25">
      <c r="A21" s="129"/>
      <c r="B21" s="84">
        <v>18</v>
      </c>
      <c r="C21" s="120"/>
      <c r="D21" s="26" t="s">
        <v>32</v>
      </c>
      <c r="E21" s="8" t="s">
        <v>14</v>
      </c>
      <c r="F21" s="27" t="s">
        <v>67</v>
      </c>
      <c r="G21" s="27" t="s">
        <v>76</v>
      </c>
      <c r="H21" s="29" t="s">
        <v>82</v>
      </c>
      <c r="I21" s="34">
        <v>5</v>
      </c>
      <c r="J21" s="35">
        <v>0</v>
      </c>
      <c r="K21" s="35">
        <v>6</v>
      </c>
      <c r="L21" s="35">
        <v>3</v>
      </c>
      <c r="M21" s="36">
        <v>2</v>
      </c>
      <c r="N21" s="35">
        <v>0</v>
      </c>
      <c r="O21" s="35">
        <v>0</v>
      </c>
      <c r="P21" s="35">
        <v>2</v>
      </c>
      <c r="Q21" s="35">
        <v>4</v>
      </c>
      <c r="R21" s="36">
        <v>0</v>
      </c>
      <c r="S21" s="35">
        <v>0</v>
      </c>
      <c r="T21" s="35">
        <v>0</v>
      </c>
      <c r="U21" s="34">
        <v>7</v>
      </c>
      <c r="V21" s="36">
        <v>0</v>
      </c>
      <c r="W21" s="18">
        <f t="shared" si="0"/>
        <v>29</v>
      </c>
      <c r="X21" s="48">
        <v>4000</v>
      </c>
      <c r="Y21" s="37">
        <f t="shared" si="1"/>
        <v>116000</v>
      </c>
      <c r="Z21" s="109"/>
    </row>
    <row r="22" spans="1:26" ht="16.3" x14ac:dyDescent="0.25">
      <c r="A22" s="129"/>
      <c r="B22" s="84">
        <v>19</v>
      </c>
      <c r="C22" s="120"/>
      <c r="D22" s="26" t="s">
        <v>33</v>
      </c>
      <c r="E22" s="8" t="s">
        <v>14</v>
      </c>
      <c r="F22" s="27" t="s">
        <v>67</v>
      </c>
      <c r="G22" s="27" t="s">
        <v>77</v>
      </c>
      <c r="H22" s="29" t="s">
        <v>82</v>
      </c>
      <c r="I22" s="34">
        <v>26</v>
      </c>
      <c r="J22" s="35">
        <v>20</v>
      </c>
      <c r="K22" s="35">
        <v>10</v>
      </c>
      <c r="L22" s="35">
        <v>5</v>
      </c>
      <c r="M22" s="36">
        <v>2</v>
      </c>
      <c r="N22" s="35">
        <v>0</v>
      </c>
      <c r="O22" s="35">
        <v>0</v>
      </c>
      <c r="P22" s="35">
        <v>2</v>
      </c>
      <c r="Q22" s="35">
        <v>10</v>
      </c>
      <c r="R22" s="36">
        <v>0</v>
      </c>
      <c r="S22" s="35">
        <v>0</v>
      </c>
      <c r="T22" s="35">
        <v>5</v>
      </c>
      <c r="U22" s="34">
        <v>4</v>
      </c>
      <c r="V22" s="36">
        <v>2</v>
      </c>
      <c r="W22" s="18">
        <f t="shared" si="0"/>
        <v>86</v>
      </c>
      <c r="X22" s="48">
        <v>1941</v>
      </c>
      <c r="Y22" s="37">
        <f t="shared" si="1"/>
        <v>166926</v>
      </c>
      <c r="Z22" s="109"/>
    </row>
    <row r="23" spans="1:26" ht="16.3" x14ac:dyDescent="0.25">
      <c r="A23" s="129"/>
      <c r="B23" s="84">
        <v>20</v>
      </c>
      <c r="C23" s="120"/>
      <c r="D23" s="25" t="s">
        <v>34</v>
      </c>
      <c r="E23" s="8" t="s">
        <v>14</v>
      </c>
      <c r="F23" s="27" t="s">
        <v>68</v>
      </c>
      <c r="G23" s="27" t="s">
        <v>78</v>
      </c>
      <c r="H23" s="29" t="s">
        <v>82</v>
      </c>
      <c r="I23" s="34">
        <v>8</v>
      </c>
      <c r="J23" s="35">
        <v>6</v>
      </c>
      <c r="K23" s="35">
        <v>10</v>
      </c>
      <c r="L23" s="35">
        <v>3</v>
      </c>
      <c r="M23" s="36">
        <v>9</v>
      </c>
      <c r="N23" s="35">
        <v>1</v>
      </c>
      <c r="O23" s="35">
        <v>2</v>
      </c>
      <c r="P23" s="35">
        <v>5</v>
      </c>
      <c r="Q23" s="35">
        <v>5</v>
      </c>
      <c r="R23" s="35">
        <v>0</v>
      </c>
      <c r="S23" s="35">
        <v>3</v>
      </c>
      <c r="T23" s="35">
        <v>5</v>
      </c>
      <c r="U23" s="34">
        <v>16</v>
      </c>
      <c r="V23" s="35">
        <v>2</v>
      </c>
      <c r="W23" s="18">
        <f t="shared" si="0"/>
        <v>75</v>
      </c>
      <c r="X23" s="49">
        <v>2000</v>
      </c>
      <c r="Y23" s="37">
        <f t="shared" si="1"/>
        <v>150000</v>
      </c>
      <c r="Z23" s="109"/>
    </row>
    <row r="24" spans="1:26" ht="16.3" x14ac:dyDescent="0.25">
      <c r="A24" s="129"/>
      <c r="B24" s="84">
        <v>21</v>
      </c>
      <c r="C24" s="120"/>
      <c r="D24" s="26" t="s">
        <v>35</v>
      </c>
      <c r="E24" s="8" t="s">
        <v>14</v>
      </c>
      <c r="F24" s="27" t="s">
        <v>68</v>
      </c>
      <c r="G24" s="27" t="s">
        <v>78</v>
      </c>
      <c r="H24" s="29" t="s">
        <v>82</v>
      </c>
      <c r="I24" s="34">
        <v>7</v>
      </c>
      <c r="J24" s="35">
        <v>4</v>
      </c>
      <c r="K24" s="35">
        <v>6</v>
      </c>
      <c r="L24" s="35">
        <v>1</v>
      </c>
      <c r="M24" s="36">
        <v>0</v>
      </c>
      <c r="N24" s="35">
        <v>0</v>
      </c>
      <c r="O24" s="35">
        <v>1</v>
      </c>
      <c r="P24" s="35">
        <v>0</v>
      </c>
      <c r="Q24" s="35">
        <v>5</v>
      </c>
      <c r="R24" s="36">
        <v>0</v>
      </c>
      <c r="S24" s="35">
        <v>2</v>
      </c>
      <c r="T24" s="35">
        <v>4</v>
      </c>
      <c r="U24" s="34">
        <v>6</v>
      </c>
      <c r="V24" s="36">
        <v>2</v>
      </c>
      <c r="W24" s="18">
        <f t="shared" si="0"/>
        <v>38</v>
      </c>
      <c r="X24" s="48">
        <v>3709</v>
      </c>
      <c r="Y24" s="37">
        <f t="shared" si="1"/>
        <v>140942</v>
      </c>
      <c r="Z24" s="109"/>
    </row>
    <row r="25" spans="1:26" ht="16.3" x14ac:dyDescent="0.25">
      <c r="A25" s="129"/>
      <c r="B25" s="84">
        <v>22</v>
      </c>
      <c r="C25" s="120"/>
      <c r="D25" s="25" t="s">
        <v>36</v>
      </c>
      <c r="E25" s="8" t="s">
        <v>14</v>
      </c>
      <c r="F25" s="27" t="s">
        <v>68</v>
      </c>
      <c r="G25" s="27" t="s">
        <v>78</v>
      </c>
      <c r="H25" s="29" t="s">
        <v>82</v>
      </c>
      <c r="I25" s="34">
        <v>20</v>
      </c>
      <c r="J25" s="35">
        <v>5</v>
      </c>
      <c r="K25" s="35">
        <v>4</v>
      </c>
      <c r="L25" s="35">
        <v>4</v>
      </c>
      <c r="M25" s="36">
        <v>4</v>
      </c>
      <c r="N25" s="35">
        <v>2</v>
      </c>
      <c r="O25" s="35">
        <v>0</v>
      </c>
      <c r="P25" s="35">
        <v>0</v>
      </c>
      <c r="Q25" s="35">
        <v>4</v>
      </c>
      <c r="R25" s="35">
        <v>0</v>
      </c>
      <c r="S25" s="35">
        <v>0</v>
      </c>
      <c r="T25" s="35">
        <v>3</v>
      </c>
      <c r="U25" s="34">
        <v>10</v>
      </c>
      <c r="V25" s="35">
        <v>0</v>
      </c>
      <c r="W25" s="18">
        <f t="shared" si="0"/>
        <v>56</v>
      </c>
      <c r="X25" s="48">
        <v>800</v>
      </c>
      <c r="Y25" s="37">
        <f t="shared" si="1"/>
        <v>44800</v>
      </c>
      <c r="Z25" s="109"/>
    </row>
    <row r="26" spans="1:26" ht="16.3" x14ac:dyDescent="0.25">
      <c r="A26" s="129"/>
      <c r="B26" s="84">
        <v>23</v>
      </c>
      <c r="C26" s="120"/>
      <c r="D26" s="25" t="s">
        <v>37</v>
      </c>
      <c r="E26" s="8" t="s">
        <v>14</v>
      </c>
      <c r="F26" s="27" t="s">
        <v>67</v>
      </c>
      <c r="G26" s="27" t="s">
        <v>79</v>
      </c>
      <c r="H26" s="29" t="s">
        <v>82</v>
      </c>
      <c r="I26" s="34">
        <v>1040</v>
      </c>
      <c r="J26" s="35">
        <v>400</v>
      </c>
      <c r="K26" s="35">
        <v>600</v>
      </c>
      <c r="L26" s="35">
        <v>0</v>
      </c>
      <c r="M26" s="36">
        <v>120</v>
      </c>
      <c r="N26" s="35">
        <v>100</v>
      </c>
      <c r="O26" s="35">
        <v>0</v>
      </c>
      <c r="P26" s="35">
        <v>100</v>
      </c>
      <c r="Q26" s="35">
        <v>2000</v>
      </c>
      <c r="R26" s="35">
        <v>0</v>
      </c>
      <c r="S26" s="35">
        <v>0</v>
      </c>
      <c r="T26" s="35">
        <v>5</v>
      </c>
      <c r="U26" s="34">
        <v>300</v>
      </c>
      <c r="V26" s="35">
        <v>0</v>
      </c>
      <c r="W26" s="18">
        <f t="shared" si="0"/>
        <v>4665</v>
      </c>
      <c r="X26" s="48">
        <v>8</v>
      </c>
      <c r="Y26" s="37">
        <f t="shared" si="1"/>
        <v>37320</v>
      </c>
      <c r="Z26" s="109"/>
    </row>
    <row r="27" spans="1:26" ht="16.3" x14ac:dyDescent="0.25">
      <c r="A27" s="129"/>
      <c r="B27" s="84">
        <v>24</v>
      </c>
      <c r="C27" s="120"/>
      <c r="D27" s="26" t="s">
        <v>38</v>
      </c>
      <c r="E27" s="8" t="s">
        <v>14</v>
      </c>
      <c r="F27" s="27" t="s">
        <v>67</v>
      </c>
      <c r="G27" s="27" t="s">
        <v>80</v>
      </c>
      <c r="H27" s="29" t="s">
        <v>82</v>
      </c>
      <c r="I27" s="34">
        <v>104</v>
      </c>
      <c r="J27" s="35">
        <v>100</v>
      </c>
      <c r="K27" s="35">
        <v>350</v>
      </c>
      <c r="L27" s="35">
        <v>0</v>
      </c>
      <c r="M27" s="36">
        <v>40</v>
      </c>
      <c r="N27" s="35">
        <v>20</v>
      </c>
      <c r="O27" s="35">
        <v>0</v>
      </c>
      <c r="P27" s="35">
        <v>0</v>
      </c>
      <c r="Q27" s="35">
        <v>500</v>
      </c>
      <c r="R27" s="36">
        <v>0</v>
      </c>
      <c r="S27" s="35">
        <v>0</v>
      </c>
      <c r="T27" s="35">
        <v>10</v>
      </c>
      <c r="U27" s="34">
        <v>60</v>
      </c>
      <c r="V27" s="36">
        <v>0</v>
      </c>
      <c r="W27" s="18">
        <f t="shared" si="0"/>
        <v>1184</v>
      </c>
      <c r="X27" s="48">
        <v>13</v>
      </c>
      <c r="Y27" s="37">
        <f t="shared" si="1"/>
        <v>15392</v>
      </c>
      <c r="Z27" s="109"/>
    </row>
    <row r="28" spans="1:26" ht="16.3" x14ac:dyDescent="0.25">
      <c r="A28" s="129"/>
      <c r="B28" s="84">
        <v>25</v>
      </c>
      <c r="C28" s="120"/>
      <c r="D28" s="25" t="s">
        <v>39</v>
      </c>
      <c r="E28" s="8" t="s">
        <v>14</v>
      </c>
      <c r="F28" s="27" t="s">
        <v>68</v>
      </c>
      <c r="G28" s="27" t="s">
        <v>78</v>
      </c>
      <c r="H28" s="29" t="s">
        <v>82</v>
      </c>
      <c r="I28" s="34">
        <v>4</v>
      </c>
      <c r="J28" s="35">
        <v>1</v>
      </c>
      <c r="K28" s="35">
        <v>6</v>
      </c>
      <c r="L28" s="35">
        <v>7</v>
      </c>
      <c r="M28" s="36">
        <v>2</v>
      </c>
      <c r="N28" s="35">
        <v>2</v>
      </c>
      <c r="O28" s="35">
        <v>0</v>
      </c>
      <c r="P28" s="35">
        <v>2</v>
      </c>
      <c r="Q28" s="35">
        <v>4</v>
      </c>
      <c r="R28" s="35">
        <v>0</v>
      </c>
      <c r="S28" s="35">
        <v>0</v>
      </c>
      <c r="T28" s="35">
        <v>0</v>
      </c>
      <c r="U28" s="34">
        <v>1</v>
      </c>
      <c r="V28" s="35">
        <v>0</v>
      </c>
      <c r="W28" s="18">
        <f t="shared" si="0"/>
        <v>29</v>
      </c>
      <c r="X28" s="48">
        <v>4350</v>
      </c>
      <c r="Y28" s="37">
        <f t="shared" si="1"/>
        <v>126150</v>
      </c>
      <c r="Z28" s="109"/>
    </row>
    <row r="29" spans="1:26" ht="17" thickBot="1" x14ac:dyDescent="0.3">
      <c r="A29" s="129"/>
      <c r="B29" s="87">
        <v>26</v>
      </c>
      <c r="C29" s="121"/>
      <c r="D29" s="40" t="s">
        <v>40</v>
      </c>
      <c r="E29" s="41" t="s">
        <v>14</v>
      </c>
      <c r="F29" s="42" t="s">
        <v>69</v>
      </c>
      <c r="G29" s="43" t="s">
        <v>81</v>
      </c>
      <c r="H29" s="43" t="s">
        <v>82</v>
      </c>
      <c r="I29" s="44">
        <v>3</v>
      </c>
      <c r="J29" s="45">
        <v>2</v>
      </c>
      <c r="K29" s="45">
        <v>4</v>
      </c>
      <c r="L29" s="45">
        <v>2</v>
      </c>
      <c r="M29" s="46">
        <v>2</v>
      </c>
      <c r="N29" s="45">
        <v>0</v>
      </c>
      <c r="O29" s="45">
        <v>0</v>
      </c>
      <c r="P29" s="45">
        <v>0</v>
      </c>
      <c r="Q29" s="45">
        <v>4</v>
      </c>
      <c r="R29" s="47">
        <v>0</v>
      </c>
      <c r="S29" s="45">
        <v>0</v>
      </c>
      <c r="T29" s="45">
        <v>0</v>
      </c>
      <c r="U29" s="44">
        <v>2</v>
      </c>
      <c r="V29" s="47">
        <v>0</v>
      </c>
      <c r="W29" s="18">
        <f t="shared" si="0"/>
        <v>19</v>
      </c>
      <c r="X29" s="48">
        <v>2584</v>
      </c>
      <c r="Y29" s="38">
        <f t="shared" si="1"/>
        <v>49096</v>
      </c>
      <c r="Z29" s="110"/>
    </row>
    <row r="30" spans="1:26" ht="16.3" x14ac:dyDescent="0.25">
      <c r="A30" s="125">
        <v>2</v>
      </c>
      <c r="B30" s="86">
        <v>27</v>
      </c>
      <c r="C30" s="122" t="s">
        <v>97</v>
      </c>
      <c r="D30" s="54" t="s">
        <v>41</v>
      </c>
      <c r="E30" s="55" t="s">
        <v>14</v>
      </c>
      <c r="F30" s="56" t="s">
        <v>67</v>
      </c>
      <c r="G30" s="56" t="s">
        <v>70</v>
      </c>
      <c r="H30" s="57" t="s">
        <v>82</v>
      </c>
      <c r="I30" s="58">
        <v>2</v>
      </c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60">
        <f t="shared" si="0"/>
        <v>2</v>
      </c>
      <c r="X30" s="61">
        <v>2162.5</v>
      </c>
      <c r="Y30" s="83">
        <f t="shared" si="1"/>
        <v>4325</v>
      </c>
      <c r="Z30" s="111">
        <f>SUM(Y30:Y55)</f>
        <v>44499.61</v>
      </c>
    </row>
    <row r="31" spans="1:26" ht="16.3" x14ac:dyDescent="0.25">
      <c r="A31" s="126"/>
      <c r="B31" s="85">
        <v>28</v>
      </c>
      <c r="C31" s="123"/>
      <c r="D31" s="64" t="s">
        <v>42</v>
      </c>
      <c r="E31" s="65" t="s">
        <v>14</v>
      </c>
      <c r="F31" s="66" t="s">
        <v>67</v>
      </c>
      <c r="G31" s="66" t="s">
        <v>75</v>
      </c>
      <c r="H31" s="67" t="s">
        <v>82</v>
      </c>
      <c r="I31" s="68">
        <v>1</v>
      </c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70">
        <f t="shared" si="0"/>
        <v>1</v>
      </c>
      <c r="X31" s="71">
        <v>1091.97</v>
      </c>
      <c r="Y31" s="62">
        <f t="shared" si="1"/>
        <v>1091.97</v>
      </c>
      <c r="Z31" s="112"/>
    </row>
    <row r="32" spans="1:26" ht="16.3" x14ac:dyDescent="0.25">
      <c r="A32" s="126"/>
      <c r="B32" s="85">
        <v>29</v>
      </c>
      <c r="C32" s="123"/>
      <c r="D32" s="72" t="s">
        <v>43</v>
      </c>
      <c r="E32" s="65" t="s">
        <v>14</v>
      </c>
      <c r="F32" s="66" t="s">
        <v>67</v>
      </c>
      <c r="G32" s="66" t="s">
        <v>70</v>
      </c>
      <c r="H32" s="67" t="s">
        <v>82</v>
      </c>
      <c r="I32" s="68">
        <v>12</v>
      </c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70">
        <f t="shared" si="0"/>
        <v>12</v>
      </c>
      <c r="X32" s="71">
        <v>76</v>
      </c>
      <c r="Y32" s="62">
        <f t="shared" si="1"/>
        <v>912</v>
      </c>
      <c r="Z32" s="112"/>
    </row>
    <row r="33" spans="1:26" ht="16.3" x14ac:dyDescent="0.25">
      <c r="A33" s="126"/>
      <c r="B33" s="85">
        <v>30</v>
      </c>
      <c r="C33" s="123"/>
      <c r="D33" s="72" t="s">
        <v>44</v>
      </c>
      <c r="E33" s="65" t="s">
        <v>14</v>
      </c>
      <c r="F33" s="66" t="s">
        <v>68</v>
      </c>
      <c r="G33" s="66" t="s">
        <v>78</v>
      </c>
      <c r="H33" s="67" t="s">
        <v>82</v>
      </c>
      <c r="I33" s="68">
        <v>2</v>
      </c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70">
        <f t="shared" si="0"/>
        <v>2</v>
      </c>
      <c r="X33" s="71">
        <v>689.44</v>
      </c>
      <c r="Y33" s="62">
        <f t="shared" si="1"/>
        <v>1378.88</v>
      </c>
      <c r="Z33" s="112"/>
    </row>
    <row r="34" spans="1:26" ht="23.1" x14ac:dyDescent="0.25">
      <c r="A34" s="126"/>
      <c r="B34" s="85">
        <v>31</v>
      </c>
      <c r="C34" s="123"/>
      <c r="D34" s="73" t="s">
        <v>45</v>
      </c>
      <c r="E34" s="65" t="s">
        <v>14</v>
      </c>
      <c r="F34" s="66" t="s">
        <v>67</v>
      </c>
      <c r="G34" s="66" t="s">
        <v>70</v>
      </c>
      <c r="H34" s="67" t="s">
        <v>82</v>
      </c>
      <c r="I34" s="68">
        <v>1</v>
      </c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70">
        <f t="shared" si="0"/>
        <v>1</v>
      </c>
      <c r="X34" s="71">
        <v>995.62</v>
      </c>
      <c r="Y34" s="62">
        <f t="shared" si="1"/>
        <v>995.62</v>
      </c>
      <c r="Z34" s="112"/>
    </row>
    <row r="35" spans="1:26" ht="16.3" x14ac:dyDescent="0.25">
      <c r="A35" s="126"/>
      <c r="B35" s="85">
        <v>32</v>
      </c>
      <c r="C35" s="123"/>
      <c r="D35" s="64" t="s">
        <v>46</v>
      </c>
      <c r="E35" s="65" t="s">
        <v>14</v>
      </c>
      <c r="F35" s="66" t="s">
        <v>67</v>
      </c>
      <c r="G35" s="66" t="s">
        <v>70</v>
      </c>
      <c r="H35" s="67" t="s">
        <v>82</v>
      </c>
      <c r="I35" s="68">
        <v>4</v>
      </c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70">
        <f t="shared" si="0"/>
        <v>4</v>
      </c>
      <c r="X35" s="71">
        <v>147.01</v>
      </c>
      <c r="Y35" s="62">
        <f t="shared" si="1"/>
        <v>588.04</v>
      </c>
      <c r="Z35" s="112"/>
    </row>
    <row r="36" spans="1:26" ht="16.3" x14ac:dyDescent="0.25">
      <c r="A36" s="126"/>
      <c r="B36" s="85">
        <v>33</v>
      </c>
      <c r="C36" s="123"/>
      <c r="D36" s="72" t="s">
        <v>47</v>
      </c>
      <c r="E36" s="65" t="s">
        <v>14</v>
      </c>
      <c r="F36" s="66" t="s">
        <v>67</v>
      </c>
      <c r="G36" s="66" t="s">
        <v>70</v>
      </c>
      <c r="H36" s="67" t="s">
        <v>82</v>
      </c>
      <c r="I36" s="68">
        <v>1</v>
      </c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70">
        <f t="shared" si="0"/>
        <v>1</v>
      </c>
      <c r="X36" s="71">
        <v>1059.8599999999999</v>
      </c>
      <c r="Y36" s="62">
        <f t="shared" si="1"/>
        <v>1059.8599999999999</v>
      </c>
      <c r="Z36" s="112"/>
    </row>
    <row r="37" spans="1:26" ht="16.3" x14ac:dyDescent="0.25">
      <c r="A37" s="126"/>
      <c r="B37" s="85">
        <v>34</v>
      </c>
      <c r="C37" s="123"/>
      <c r="D37" s="72" t="s">
        <v>48</v>
      </c>
      <c r="E37" s="65" t="s">
        <v>14</v>
      </c>
      <c r="F37" s="66" t="s">
        <v>68</v>
      </c>
      <c r="G37" s="66" t="s">
        <v>78</v>
      </c>
      <c r="H37" s="67" t="s">
        <v>82</v>
      </c>
      <c r="I37" s="68">
        <v>1</v>
      </c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70">
        <f t="shared" si="0"/>
        <v>1</v>
      </c>
      <c r="X37" s="71">
        <v>824.33</v>
      </c>
      <c r="Y37" s="62">
        <f t="shared" si="1"/>
        <v>824.33</v>
      </c>
      <c r="Z37" s="112"/>
    </row>
    <row r="38" spans="1:26" ht="16.3" x14ac:dyDescent="0.25">
      <c r="A38" s="126"/>
      <c r="B38" s="85">
        <v>35</v>
      </c>
      <c r="C38" s="123"/>
      <c r="D38" s="73" t="s">
        <v>49</v>
      </c>
      <c r="E38" s="65" t="s">
        <v>14</v>
      </c>
      <c r="F38" s="66" t="s">
        <v>68</v>
      </c>
      <c r="G38" s="66" t="s">
        <v>78</v>
      </c>
      <c r="H38" s="67" t="s">
        <v>82</v>
      </c>
      <c r="I38" s="68">
        <v>1</v>
      </c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70">
        <f t="shared" si="0"/>
        <v>1</v>
      </c>
      <c r="X38" s="71">
        <v>610.22</v>
      </c>
      <c r="Y38" s="62">
        <f t="shared" si="1"/>
        <v>610.22</v>
      </c>
      <c r="Z38" s="112"/>
    </row>
    <row r="39" spans="1:26" ht="34.65" x14ac:dyDescent="0.25">
      <c r="A39" s="126"/>
      <c r="B39" s="85">
        <v>36</v>
      </c>
      <c r="C39" s="123"/>
      <c r="D39" s="64" t="s">
        <v>50</v>
      </c>
      <c r="E39" s="65" t="s">
        <v>14</v>
      </c>
      <c r="F39" s="66" t="s">
        <v>67</v>
      </c>
      <c r="G39" s="66" t="s">
        <v>70</v>
      </c>
      <c r="H39" s="67" t="s">
        <v>82</v>
      </c>
      <c r="I39" s="68">
        <v>1</v>
      </c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70">
        <f t="shared" si="0"/>
        <v>1</v>
      </c>
      <c r="X39" s="71">
        <v>334.01</v>
      </c>
      <c r="Y39" s="62">
        <f t="shared" si="1"/>
        <v>334.01</v>
      </c>
      <c r="Z39" s="112"/>
    </row>
    <row r="40" spans="1:26" ht="23.1" x14ac:dyDescent="0.25">
      <c r="A40" s="126"/>
      <c r="B40" s="85">
        <v>37</v>
      </c>
      <c r="C40" s="123"/>
      <c r="D40" s="72" t="s">
        <v>51</v>
      </c>
      <c r="E40" s="65" t="s">
        <v>14</v>
      </c>
      <c r="F40" s="66" t="s">
        <v>67</v>
      </c>
      <c r="G40" s="66" t="s">
        <v>70</v>
      </c>
      <c r="H40" s="67" t="s">
        <v>82</v>
      </c>
      <c r="I40" s="68">
        <v>32</v>
      </c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70">
        <f t="shared" si="0"/>
        <v>32</v>
      </c>
      <c r="X40" s="71">
        <v>269.77999999999997</v>
      </c>
      <c r="Y40" s="62">
        <f t="shared" si="1"/>
        <v>8632.9599999999991</v>
      </c>
      <c r="Z40" s="112"/>
    </row>
    <row r="41" spans="1:26" ht="16.3" x14ac:dyDescent="0.25">
      <c r="A41" s="126"/>
      <c r="B41" s="85">
        <v>38</v>
      </c>
      <c r="C41" s="123"/>
      <c r="D41" s="72" t="s">
        <v>52</v>
      </c>
      <c r="E41" s="65" t="s">
        <v>14</v>
      </c>
      <c r="F41" s="66" t="s">
        <v>67</v>
      </c>
      <c r="G41" s="66" t="s">
        <v>70</v>
      </c>
      <c r="H41" s="67" t="s">
        <v>82</v>
      </c>
      <c r="I41" s="68">
        <v>4</v>
      </c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70">
        <f t="shared" si="0"/>
        <v>4</v>
      </c>
      <c r="X41" s="71">
        <v>154.16</v>
      </c>
      <c r="Y41" s="62">
        <f t="shared" si="1"/>
        <v>616.64</v>
      </c>
      <c r="Z41" s="112"/>
    </row>
    <row r="42" spans="1:26" ht="16.3" x14ac:dyDescent="0.25">
      <c r="A42" s="126"/>
      <c r="B42" s="85">
        <v>39</v>
      </c>
      <c r="C42" s="123"/>
      <c r="D42" s="73" t="s">
        <v>53</v>
      </c>
      <c r="E42" s="65" t="s">
        <v>14</v>
      </c>
      <c r="F42" s="66" t="s">
        <v>67</v>
      </c>
      <c r="G42" s="66" t="s">
        <v>70</v>
      </c>
      <c r="H42" s="67" t="s">
        <v>82</v>
      </c>
      <c r="I42" s="68">
        <v>2</v>
      </c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70">
        <f t="shared" si="0"/>
        <v>2</v>
      </c>
      <c r="X42" s="71">
        <v>186.27</v>
      </c>
      <c r="Y42" s="62">
        <f t="shared" si="1"/>
        <v>372.54</v>
      </c>
      <c r="Z42" s="112"/>
    </row>
    <row r="43" spans="1:26" ht="16.3" x14ac:dyDescent="0.25">
      <c r="A43" s="126"/>
      <c r="B43" s="85">
        <v>40</v>
      </c>
      <c r="C43" s="123"/>
      <c r="D43" s="64" t="s">
        <v>54</v>
      </c>
      <c r="E43" s="65" t="s">
        <v>14</v>
      </c>
      <c r="F43" s="66" t="s">
        <v>67</v>
      </c>
      <c r="G43" s="66" t="s">
        <v>70</v>
      </c>
      <c r="H43" s="67" t="s">
        <v>82</v>
      </c>
      <c r="I43" s="68">
        <v>1</v>
      </c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70">
        <f t="shared" si="0"/>
        <v>1</v>
      </c>
      <c r="X43" s="71">
        <v>1079.1300000000001</v>
      </c>
      <c r="Y43" s="62">
        <f t="shared" si="1"/>
        <v>1079.1300000000001</v>
      </c>
      <c r="Z43" s="112"/>
    </row>
    <row r="44" spans="1:26" ht="16.3" x14ac:dyDescent="0.25">
      <c r="A44" s="126"/>
      <c r="B44" s="85">
        <v>41</v>
      </c>
      <c r="C44" s="123"/>
      <c r="D44" s="72" t="s">
        <v>55</v>
      </c>
      <c r="E44" s="65" t="s">
        <v>14</v>
      </c>
      <c r="F44" s="66" t="s">
        <v>67</v>
      </c>
      <c r="G44" s="66" t="s">
        <v>70</v>
      </c>
      <c r="H44" s="67" t="s">
        <v>82</v>
      </c>
      <c r="I44" s="68">
        <v>1</v>
      </c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70">
        <f t="shared" si="0"/>
        <v>1</v>
      </c>
      <c r="X44" s="71">
        <v>1079.1300000000001</v>
      </c>
      <c r="Y44" s="62">
        <f t="shared" si="1"/>
        <v>1079.1300000000001</v>
      </c>
      <c r="Z44" s="112"/>
    </row>
    <row r="45" spans="1:26" ht="16.3" x14ac:dyDescent="0.25">
      <c r="A45" s="126"/>
      <c r="B45" s="85">
        <v>42</v>
      </c>
      <c r="C45" s="123"/>
      <c r="D45" s="72" t="s">
        <v>56</v>
      </c>
      <c r="E45" s="65" t="s">
        <v>14</v>
      </c>
      <c r="F45" s="66" t="s">
        <v>67</v>
      </c>
      <c r="G45" s="66" t="s">
        <v>70</v>
      </c>
      <c r="H45" s="67" t="s">
        <v>82</v>
      </c>
      <c r="I45" s="68">
        <v>2</v>
      </c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70">
        <f t="shared" si="0"/>
        <v>2</v>
      </c>
      <c r="X45" s="71">
        <v>1102.67</v>
      </c>
      <c r="Y45" s="62">
        <f t="shared" si="1"/>
        <v>2205.34</v>
      </c>
      <c r="Z45" s="112"/>
    </row>
    <row r="46" spans="1:26" ht="16.3" x14ac:dyDescent="0.25">
      <c r="A46" s="126"/>
      <c r="B46" s="85">
        <v>43</v>
      </c>
      <c r="C46" s="123"/>
      <c r="D46" s="73" t="s">
        <v>57</v>
      </c>
      <c r="E46" s="65" t="s">
        <v>14</v>
      </c>
      <c r="F46" s="66" t="s">
        <v>67</v>
      </c>
      <c r="G46" s="66" t="s">
        <v>70</v>
      </c>
      <c r="H46" s="67" t="s">
        <v>82</v>
      </c>
      <c r="I46" s="68">
        <v>1</v>
      </c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70">
        <f t="shared" si="0"/>
        <v>1</v>
      </c>
      <c r="X46" s="71">
        <v>1102.67</v>
      </c>
      <c r="Y46" s="62">
        <f t="shared" si="1"/>
        <v>1102.67</v>
      </c>
      <c r="Z46" s="112"/>
    </row>
    <row r="47" spans="1:26" ht="23.1" x14ac:dyDescent="0.25">
      <c r="A47" s="126"/>
      <c r="B47" s="85">
        <v>44</v>
      </c>
      <c r="C47" s="123"/>
      <c r="D47" s="64" t="s">
        <v>58</v>
      </c>
      <c r="E47" s="65" t="s">
        <v>14</v>
      </c>
      <c r="F47" s="66" t="s">
        <v>67</v>
      </c>
      <c r="G47" s="66" t="s">
        <v>70</v>
      </c>
      <c r="H47" s="67" t="s">
        <v>82</v>
      </c>
      <c r="I47" s="68">
        <v>1</v>
      </c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>
        <f t="shared" si="0"/>
        <v>1</v>
      </c>
      <c r="X47" s="71">
        <v>1102.67</v>
      </c>
      <c r="Y47" s="62">
        <f t="shared" si="1"/>
        <v>1102.67</v>
      </c>
      <c r="Z47" s="112"/>
    </row>
    <row r="48" spans="1:26" ht="16.3" x14ac:dyDescent="0.25">
      <c r="A48" s="126"/>
      <c r="B48" s="85">
        <v>45</v>
      </c>
      <c r="C48" s="123"/>
      <c r="D48" s="72" t="s">
        <v>59</v>
      </c>
      <c r="E48" s="65" t="s">
        <v>14</v>
      </c>
      <c r="F48" s="66" t="s">
        <v>67</v>
      </c>
      <c r="G48" s="66" t="s">
        <v>70</v>
      </c>
      <c r="H48" s="67" t="s">
        <v>82</v>
      </c>
      <c r="I48" s="68">
        <v>1</v>
      </c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70">
        <f t="shared" si="0"/>
        <v>1</v>
      </c>
      <c r="X48" s="71">
        <v>1102.67</v>
      </c>
      <c r="Y48" s="62">
        <f t="shared" si="1"/>
        <v>1102.67</v>
      </c>
      <c r="Z48" s="112"/>
    </row>
    <row r="49" spans="1:26" ht="16.3" x14ac:dyDescent="0.25">
      <c r="A49" s="126"/>
      <c r="B49" s="85">
        <v>46</v>
      </c>
      <c r="C49" s="123"/>
      <c r="D49" s="72" t="s">
        <v>60</v>
      </c>
      <c r="E49" s="65" t="s">
        <v>14</v>
      </c>
      <c r="F49" s="66" t="s">
        <v>67</v>
      </c>
      <c r="G49" s="66" t="s">
        <v>70</v>
      </c>
      <c r="H49" s="67" t="s">
        <v>82</v>
      </c>
      <c r="I49" s="68">
        <v>1</v>
      </c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70">
        <f t="shared" si="0"/>
        <v>1</v>
      </c>
      <c r="X49" s="71">
        <v>1541.61</v>
      </c>
      <c r="Y49" s="62">
        <f t="shared" si="1"/>
        <v>1541.61</v>
      </c>
      <c r="Z49" s="112"/>
    </row>
    <row r="50" spans="1:26" ht="23.1" x14ac:dyDescent="0.25">
      <c r="A50" s="126"/>
      <c r="B50" s="85">
        <v>47</v>
      </c>
      <c r="C50" s="123"/>
      <c r="D50" s="73" t="s">
        <v>61</v>
      </c>
      <c r="E50" s="65" t="s">
        <v>14</v>
      </c>
      <c r="F50" s="66" t="s">
        <v>67</v>
      </c>
      <c r="G50" s="66" t="s">
        <v>70</v>
      </c>
      <c r="H50" s="67" t="s">
        <v>82</v>
      </c>
      <c r="I50" s="68">
        <v>1</v>
      </c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70">
        <f t="shared" si="0"/>
        <v>1</v>
      </c>
      <c r="X50" s="71">
        <v>973.78</v>
      </c>
      <c r="Y50" s="62">
        <f t="shared" si="1"/>
        <v>973.78</v>
      </c>
      <c r="Z50" s="112"/>
    </row>
    <row r="51" spans="1:26" ht="16.3" x14ac:dyDescent="0.25">
      <c r="A51" s="126"/>
      <c r="B51" s="85">
        <v>48</v>
      </c>
      <c r="C51" s="123"/>
      <c r="D51" s="64" t="s">
        <v>62</v>
      </c>
      <c r="E51" s="65" t="s">
        <v>14</v>
      </c>
      <c r="F51" s="66" t="s">
        <v>67</v>
      </c>
      <c r="G51" s="66" t="s">
        <v>70</v>
      </c>
      <c r="H51" s="67" t="s">
        <v>82</v>
      </c>
      <c r="I51" s="68">
        <v>3</v>
      </c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70">
        <f t="shared" si="0"/>
        <v>3</v>
      </c>
      <c r="X51" s="71">
        <v>83.5</v>
      </c>
      <c r="Y51" s="62">
        <f t="shared" si="1"/>
        <v>250.5</v>
      </c>
      <c r="Z51" s="112"/>
    </row>
    <row r="52" spans="1:26" ht="16.3" x14ac:dyDescent="0.25">
      <c r="A52" s="126"/>
      <c r="B52" s="85">
        <v>49</v>
      </c>
      <c r="C52" s="123"/>
      <c r="D52" s="72" t="s">
        <v>63</v>
      </c>
      <c r="E52" s="65" t="s">
        <v>14</v>
      </c>
      <c r="F52" s="66" t="s">
        <v>67</v>
      </c>
      <c r="G52" s="66" t="s">
        <v>70</v>
      </c>
      <c r="H52" s="67" t="s">
        <v>82</v>
      </c>
      <c r="I52" s="68">
        <v>1</v>
      </c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70">
        <f t="shared" si="0"/>
        <v>1</v>
      </c>
      <c r="X52" s="71">
        <v>372.55</v>
      </c>
      <c r="Y52" s="62">
        <f t="shared" si="1"/>
        <v>372.55</v>
      </c>
      <c r="Z52" s="112"/>
    </row>
    <row r="53" spans="1:26" ht="16.3" x14ac:dyDescent="0.25">
      <c r="A53" s="126"/>
      <c r="B53" s="85">
        <v>50</v>
      </c>
      <c r="C53" s="123"/>
      <c r="D53" s="72" t="s">
        <v>64</v>
      </c>
      <c r="E53" s="65" t="s">
        <v>14</v>
      </c>
      <c r="F53" s="66" t="s">
        <v>67</v>
      </c>
      <c r="G53" s="66" t="s">
        <v>70</v>
      </c>
      <c r="H53" s="67" t="s">
        <v>82</v>
      </c>
      <c r="I53" s="68">
        <v>1</v>
      </c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70">
        <f t="shared" si="0"/>
        <v>1</v>
      </c>
      <c r="X53" s="71">
        <v>899.27</v>
      </c>
      <c r="Y53" s="62">
        <f t="shared" si="1"/>
        <v>899.27</v>
      </c>
      <c r="Z53" s="112"/>
    </row>
    <row r="54" spans="1:26" ht="23.1" x14ac:dyDescent="0.25">
      <c r="A54" s="126"/>
      <c r="B54" s="85">
        <v>51</v>
      </c>
      <c r="C54" s="123"/>
      <c r="D54" s="73" t="s">
        <v>65</v>
      </c>
      <c r="E54" s="65" t="s">
        <v>14</v>
      </c>
      <c r="F54" s="66" t="s">
        <v>68</v>
      </c>
      <c r="G54" s="66" t="s">
        <v>78</v>
      </c>
      <c r="H54" s="67" t="s">
        <v>82</v>
      </c>
      <c r="I54" s="68">
        <v>2</v>
      </c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70">
        <f t="shared" si="0"/>
        <v>2</v>
      </c>
      <c r="X54" s="71">
        <v>1605.84</v>
      </c>
      <c r="Y54" s="62">
        <f t="shared" si="1"/>
        <v>3211.68</v>
      </c>
      <c r="Z54" s="112"/>
    </row>
    <row r="55" spans="1:26" ht="17" thickBot="1" x14ac:dyDescent="0.3">
      <c r="A55" s="127"/>
      <c r="B55" s="88">
        <v>52</v>
      </c>
      <c r="C55" s="124"/>
      <c r="D55" s="75" t="s">
        <v>66</v>
      </c>
      <c r="E55" s="76" t="s">
        <v>14</v>
      </c>
      <c r="F55" s="77" t="s">
        <v>67</v>
      </c>
      <c r="G55" s="78" t="s">
        <v>70</v>
      </c>
      <c r="H55" s="78" t="s">
        <v>82</v>
      </c>
      <c r="I55" s="79">
        <v>1</v>
      </c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1">
        <f t="shared" si="0"/>
        <v>1</v>
      </c>
      <c r="X55" s="82">
        <v>7836.54</v>
      </c>
      <c r="Y55" s="62">
        <f t="shared" si="1"/>
        <v>7836.54</v>
      </c>
      <c r="Z55" s="112"/>
    </row>
    <row r="56" spans="1:26" ht="16.3" x14ac:dyDescent="0.3">
      <c r="B56" s="7"/>
      <c r="C56" s="7"/>
      <c r="D56" s="5"/>
      <c r="E56" s="5"/>
      <c r="F56" s="5"/>
      <c r="G56" s="5"/>
      <c r="H56" s="5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20"/>
      <c r="X56" s="50"/>
      <c r="Y56" s="51" t="s">
        <v>94</v>
      </c>
      <c r="Z56" s="52">
        <f>SUM(Z4:Z55)</f>
        <v>2704499.61</v>
      </c>
    </row>
    <row r="57" spans="1:26" ht="16.3" x14ac:dyDescent="0.3">
      <c r="B57" s="3"/>
      <c r="C57" s="3"/>
      <c r="D57" s="5"/>
      <c r="E57" s="5"/>
      <c r="F57" s="5"/>
      <c r="G57" s="5"/>
      <c r="H57" s="5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20"/>
      <c r="X57" s="1"/>
    </row>
    <row r="58" spans="1:26" ht="16.3" x14ac:dyDescent="0.3">
      <c r="B58" s="3"/>
      <c r="C58" s="3"/>
      <c r="D58" s="5"/>
      <c r="E58" s="5"/>
      <c r="F58" s="5"/>
      <c r="G58" s="5"/>
      <c r="H58" s="5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20"/>
      <c r="X58" s="1"/>
    </row>
    <row r="59" spans="1:26" ht="14.95" customHeight="1" x14ac:dyDescent="0.25">
      <c r="B59" s="6"/>
      <c r="C59" s="6"/>
      <c r="D59" s="6"/>
      <c r="E59" s="6"/>
      <c r="F59" s="6"/>
      <c r="G59" s="6"/>
      <c r="H59" s="6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5" spans="5:8" x14ac:dyDescent="0.25">
      <c r="E65" s="9"/>
      <c r="F65" s="10"/>
      <c r="G65" s="10"/>
      <c r="H65" s="10"/>
    </row>
    <row r="66" spans="5:8" x14ac:dyDescent="0.25">
      <c r="E66" s="9"/>
      <c r="F66" s="9"/>
      <c r="G66" s="9"/>
      <c r="H66" s="9"/>
    </row>
    <row r="67" spans="5:8" x14ac:dyDescent="0.25">
      <c r="E67" s="10"/>
      <c r="F67" s="11"/>
      <c r="G67" s="11"/>
      <c r="H67" s="12"/>
    </row>
    <row r="68" spans="5:8" x14ac:dyDescent="0.25">
      <c r="E68" s="10"/>
      <c r="F68" s="11"/>
      <c r="G68" s="11"/>
      <c r="H68" s="12"/>
    </row>
    <row r="69" spans="5:8" ht="36" customHeight="1" x14ac:dyDescent="0.25">
      <c r="E69" s="10"/>
      <c r="F69" s="13"/>
      <c r="G69" s="14"/>
      <c r="H69" s="14"/>
    </row>
    <row r="70" spans="5:8" ht="35.35" customHeight="1" x14ac:dyDescent="0.25">
      <c r="E70" s="10"/>
      <c r="F70" s="14"/>
      <c r="G70" s="14"/>
      <c r="H70" s="14"/>
    </row>
    <row r="71" spans="5:8" x14ac:dyDescent="0.25">
      <c r="E71" s="10"/>
      <c r="F71" s="13"/>
      <c r="G71" s="14"/>
      <c r="H71" s="14"/>
    </row>
    <row r="72" spans="5:8" x14ac:dyDescent="0.25">
      <c r="E72" s="10"/>
      <c r="F72" s="13"/>
      <c r="G72" s="14"/>
      <c r="H72" s="14"/>
    </row>
    <row r="73" spans="5:8" x14ac:dyDescent="0.25">
      <c r="E73" s="10"/>
      <c r="F73" s="13"/>
      <c r="G73" s="14"/>
      <c r="H73" s="14"/>
    </row>
    <row r="74" spans="5:8" x14ac:dyDescent="0.25">
      <c r="E74" s="10"/>
      <c r="F74" s="13"/>
      <c r="G74" s="14"/>
      <c r="H74" s="14"/>
    </row>
    <row r="75" spans="5:8" x14ac:dyDescent="0.25">
      <c r="E75" s="10"/>
      <c r="F75" s="15"/>
      <c r="G75" s="15"/>
      <c r="H75" s="16"/>
    </row>
    <row r="76" spans="5:8" x14ac:dyDescent="0.25">
      <c r="E76" s="10"/>
      <c r="F76" s="13"/>
      <c r="G76" s="15"/>
      <c r="H76" s="16"/>
    </row>
    <row r="77" spans="5:8" x14ac:dyDescent="0.25">
      <c r="E77" s="10"/>
      <c r="F77" s="13"/>
      <c r="G77" s="15"/>
      <c r="H77" s="16"/>
    </row>
    <row r="78" spans="5:8" x14ac:dyDescent="0.25">
      <c r="E78" s="10"/>
      <c r="F78" s="15"/>
      <c r="G78" s="15"/>
      <c r="H78" s="16"/>
    </row>
    <row r="79" spans="5:8" x14ac:dyDescent="0.25">
      <c r="E79" s="10"/>
      <c r="F79" s="15"/>
      <c r="G79" s="15"/>
      <c r="H79" s="16"/>
    </row>
    <row r="80" spans="5:8" x14ac:dyDescent="0.25">
      <c r="E80" s="10"/>
      <c r="F80" s="15"/>
      <c r="G80" s="15"/>
      <c r="H80" s="16"/>
    </row>
    <row r="81" spans="5:8" x14ac:dyDescent="0.25">
      <c r="E81" s="10"/>
      <c r="F81" s="15"/>
      <c r="G81" s="15"/>
      <c r="H81" s="16"/>
    </row>
    <row r="82" spans="5:8" x14ac:dyDescent="0.25">
      <c r="E82" s="10"/>
      <c r="F82" s="15"/>
      <c r="G82" s="15"/>
      <c r="H82" s="16"/>
    </row>
    <row r="83" spans="5:8" x14ac:dyDescent="0.25">
      <c r="E83" s="10"/>
      <c r="F83" s="15"/>
      <c r="G83" s="15"/>
      <c r="H83" s="16"/>
    </row>
    <row r="84" spans="5:8" x14ac:dyDescent="0.25">
      <c r="E84" s="10"/>
      <c r="F84" s="15"/>
      <c r="G84" s="15"/>
      <c r="H84" s="16"/>
    </row>
    <row r="85" spans="5:8" x14ac:dyDescent="0.25">
      <c r="E85" s="10"/>
      <c r="F85" s="15"/>
      <c r="G85" s="15"/>
      <c r="H85" s="16"/>
    </row>
    <row r="86" spans="5:8" x14ac:dyDescent="0.25">
      <c r="E86" s="10"/>
      <c r="F86" s="15"/>
      <c r="G86" s="15"/>
      <c r="H86" s="16"/>
    </row>
    <row r="87" spans="5:8" x14ac:dyDescent="0.25">
      <c r="E87" s="10"/>
      <c r="F87" s="15"/>
      <c r="G87" s="15"/>
      <c r="H87" s="16"/>
    </row>
    <row r="88" spans="5:8" x14ac:dyDescent="0.25">
      <c r="E88" s="10"/>
      <c r="F88" s="15"/>
      <c r="G88" s="15"/>
      <c r="H88" s="16"/>
    </row>
    <row r="89" spans="5:8" ht="167.95" customHeight="1" x14ac:dyDescent="0.25">
      <c r="E89" s="10"/>
      <c r="F89" s="15"/>
      <c r="G89" s="15"/>
      <c r="H89" s="15"/>
    </row>
    <row r="90" spans="5:8" x14ac:dyDescent="0.25">
      <c r="E90" s="10"/>
      <c r="F90" s="17"/>
      <c r="G90" s="17"/>
      <c r="H90" s="17"/>
    </row>
    <row r="91" spans="5:8" x14ac:dyDescent="0.25">
      <c r="E91" s="10"/>
      <c r="F91" s="9"/>
      <c r="G91" s="9"/>
      <c r="H91" s="9"/>
    </row>
    <row r="92" spans="5:8" x14ac:dyDescent="0.25">
      <c r="E92" s="10"/>
      <c r="F92" s="9"/>
      <c r="G92" s="9"/>
      <c r="H92" s="9"/>
    </row>
    <row r="93" spans="5:8" x14ac:dyDescent="0.25">
      <c r="E93" s="10"/>
      <c r="F93" s="9"/>
      <c r="G93" s="9"/>
      <c r="H93" s="9"/>
    </row>
    <row r="94" spans="5:8" x14ac:dyDescent="0.25">
      <c r="E94" s="10"/>
      <c r="F94" s="9"/>
      <c r="G94" s="9"/>
      <c r="H94" s="9"/>
    </row>
  </sheetData>
  <mergeCells count="33">
    <mergeCell ref="A30:A55"/>
    <mergeCell ref="Z30:Z55"/>
    <mergeCell ref="W2:W3"/>
    <mergeCell ref="X2:X3"/>
    <mergeCell ref="Y2:Y3"/>
    <mergeCell ref="Z2:Z3"/>
    <mergeCell ref="A4:A29"/>
    <mergeCell ref="Z4:Z29"/>
    <mergeCell ref="Q2:Q3"/>
    <mergeCell ref="R2:R3"/>
    <mergeCell ref="S2:S3"/>
    <mergeCell ref="T2:T3"/>
    <mergeCell ref="U2:U3"/>
    <mergeCell ref="V2:V3"/>
    <mergeCell ref="K2:K3"/>
    <mergeCell ref="L2:L3"/>
    <mergeCell ref="P2:P3"/>
    <mergeCell ref="A1:Z1"/>
    <mergeCell ref="A2:A3"/>
    <mergeCell ref="B2:B3"/>
    <mergeCell ref="D2:D3"/>
    <mergeCell ref="E2:E3"/>
    <mergeCell ref="F2:F3"/>
    <mergeCell ref="G2:G3"/>
    <mergeCell ref="H2:H3"/>
    <mergeCell ref="I2:I3"/>
    <mergeCell ref="J2:J3"/>
    <mergeCell ref="C2:C3"/>
    <mergeCell ref="C4:C29"/>
    <mergeCell ref="C30:C55"/>
    <mergeCell ref="M2:M3"/>
    <mergeCell ref="N2:N3"/>
    <mergeCell ref="O2:O3"/>
  </mergeCells>
  <conditionalFormatting sqref="X4:X55">
    <cfRule type="expression" dxfId="1" priority="1">
      <formula>#REF!&gt;=0.25</formula>
    </cfRule>
  </conditionalFormatting>
  <pageMargins left="0.25" right="0.25" top="0.75" bottom="0.75" header="0.3" footer="0.3"/>
  <pageSetup paperSize="9" scale="43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C02A5-A9E1-4071-AAF8-3735CD32DC02}">
  <sheetPr>
    <pageSetUpPr fitToPage="1"/>
  </sheetPr>
  <dimension ref="A1:Z94"/>
  <sheetViews>
    <sheetView tabSelected="1" zoomScale="110" zoomScaleNormal="110" zoomScaleSheetLayoutView="100" zoomScalePageLayoutView="80" workbookViewId="0">
      <selection activeCell="L9" sqref="L9"/>
    </sheetView>
  </sheetViews>
  <sheetFormatPr defaultRowHeight="14.3" x14ac:dyDescent="0.25"/>
  <cols>
    <col min="1" max="1" width="4.25" customWidth="1"/>
    <col min="2" max="2" width="4.625" customWidth="1"/>
    <col min="3" max="3" width="12.25" customWidth="1"/>
    <col min="4" max="4" width="48" style="4" customWidth="1"/>
    <col min="5" max="5" width="7.75" style="4" bestFit="1" customWidth="1"/>
    <col min="6" max="6" width="5.625" style="4" bestFit="1" customWidth="1"/>
    <col min="7" max="7" width="11.125" style="4" bestFit="1" customWidth="1"/>
    <col min="8" max="8" width="9.625" style="4" bestFit="1" customWidth="1"/>
    <col min="9" max="9" width="9.625" style="23" customWidth="1"/>
    <col min="10" max="10" width="6.25" style="23" customWidth="1"/>
    <col min="11" max="11" width="5.375" style="23" bestFit="1" customWidth="1"/>
    <col min="12" max="12" width="5.5" style="23" customWidth="1"/>
    <col min="13" max="13" width="5.875" style="23" customWidth="1"/>
    <col min="14" max="14" width="6" style="23" customWidth="1"/>
    <col min="15" max="15" width="6.25" style="23" customWidth="1"/>
    <col min="16" max="21" width="5.625" style="23" bestFit="1" customWidth="1"/>
    <col min="22" max="22" width="5.375" style="23" bestFit="1" customWidth="1"/>
    <col min="23" max="23" width="7.125" style="22" bestFit="1" customWidth="1"/>
    <col min="24" max="24" width="13.75" customWidth="1"/>
    <col min="25" max="25" width="21.25" bestFit="1" customWidth="1"/>
    <col min="26" max="26" width="14.375" bestFit="1" customWidth="1"/>
  </cols>
  <sheetData>
    <row r="1" spans="1:26" ht="55.55" customHeight="1" thickBot="1" x14ac:dyDescent="0.3">
      <c r="A1" s="106" t="s">
        <v>100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</row>
    <row r="2" spans="1:26" s="2" customFormat="1" ht="31.1" customHeight="1" x14ac:dyDescent="0.25">
      <c r="A2" s="115" t="s">
        <v>6</v>
      </c>
      <c r="B2" s="89" t="s">
        <v>0</v>
      </c>
      <c r="C2" s="93" t="s">
        <v>95</v>
      </c>
      <c r="D2" s="93" t="s">
        <v>1</v>
      </c>
      <c r="E2" s="97" t="s">
        <v>2</v>
      </c>
      <c r="F2" s="97" t="s">
        <v>3</v>
      </c>
      <c r="G2" s="97" t="s">
        <v>4</v>
      </c>
      <c r="H2" s="97" t="s">
        <v>5</v>
      </c>
      <c r="I2" s="157" t="s">
        <v>83</v>
      </c>
      <c r="J2" s="91" t="s">
        <v>10</v>
      </c>
      <c r="K2" s="91" t="s">
        <v>84</v>
      </c>
      <c r="L2" s="91" t="s">
        <v>9</v>
      </c>
      <c r="M2" s="91" t="s">
        <v>8</v>
      </c>
      <c r="N2" s="91" t="s">
        <v>12</v>
      </c>
      <c r="O2" s="91" t="s">
        <v>7</v>
      </c>
      <c r="P2" s="91" t="s">
        <v>11</v>
      </c>
      <c r="Q2" s="91" t="s">
        <v>85</v>
      </c>
      <c r="R2" s="91" t="s">
        <v>86</v>
      </c>
      <c r="S2" s="91" t="s">
        <v>87</v>
      </c>
      <c r="T2" s="91" t="s">
        <v>88</v>
      </c>
      <c r="U2" s="91" t="s">
        <v>89</v>
      </c>
      <c r="V2" s="91" t="s">
        <v>90</v>
      </c>
      <c r="W2" s="95" t="s">
        <v>13</v>
      </c>
      <c r="X2" s="117" t="s">
        <v>92</v>
      </c>
      <c r="Y2" s="113" t="s">
        <v>91</v>
      </c>
      <c r="Z2" s="104" t="s">
        <v>93</v>
      </c>
    </row>
    <row r="3" spans="1:26" s="2" customFormat="1" ht="30.6" customHeight="1" thickBot="1" x14ac:dyDescent="0.3">
      <c r="A3" s="116"/>
      <c r="B3" s="90"/>
      <c r="C3" s="94"/>
      <c r="D3" s="94"/>
      <c r="E3" s="98"/>
      <c r="F3" s="98"/>
      <c r="G3" s="98"/>
      <c r="H3" s="98"/>
      <c r="I3" s="158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6"/>
      <c r="X3" s="118"/>
      <c r="Y3" s="114"/>
      <c r="Z3" s="105"/>
    </row>
    <row r="4" spans="1:26" ht="23.1" x14ac:dyDescent="0.25">
      <c r="A4" s="131">
        <v>1</v>
      </c>
      <c r="B4" s="84">
        <v>1</v>
      </c>
      <c r="C4" s="119" t="s">
        <v>96</v>
      </c>
      <c r="D4" s="24" t="s">
        <v>15</v>
      </c>
      <c r="E4" s="132" t="s">
        <v>14</v>
      </c>
      <c r="F4" s="28" t="s">
        <v>67</v>
      </c>
      <c r="G4" s="28" t="s">
        <v>70</v>
      </c>
      <c r="H4" s="30" t="s">
        <v>82</v>
      </c>
      <c r="I4" s="31">
        <v>20</v>
      </c>
      <c r="J4" s="32">
        <v>1</v>
      </c>
      <c r="K4" s="32">
        <v>12</v>
      </c>
      <c r="L4" s="32">
        <v>2</v>
      </c>
      <c r="M4" s="33">
        <v>7</v>
      </c>
      <c r="N4" s="32">
        <v>1</v>
      </c>
      <c r="O4" s="32">
        <v>2</v>
      </c>
      <c r="P4" s="32">
        <v>2</v>
      </c>
      <c r="Q4" s="32">
        <v>5</v>
      </c>
      <c r="R4" s="32">
        <v>4</v>
      </c>
      <c r="S4" s="32">
        <v>5</v>
      </c>
      <c r="T4" s="32">
        <v>2</v>
      </c>
      <c r="U4" s="31">
        <v>16</v>
      </c>
      <c r="V4" s="32">
        <v>5</v>
      </c>
      <c r="W4" s="18">
        <f t="shared" ref="W4:W55" si="0">SUM(I4:V4)</f>
        <v>84</v>
      </c>
      <c r="X4" s="48">
        <v>2000</v>
      </c>
      <c r="Y4" s="37">
        <f>W4*X4</f>
        <v>168000</v>
      </c>
      <c r="Z4" s="108">
        <f>SUM(Y4:Y29)</f>
        <v>2660000</v>
      </c>
    </row>
    <row r="5" spans="1:26" ht="16.3" x14ac:dyDescent="0.25">
      <c r="A5" s="133"/>
      <c r="B5" s="84">
        <v>2</v>
      </c>
      <c r="C5" s="120"/>
      <c r="D5" s="25" t="s">
        <v>16</v>
      </c>
      <c r="E5" s="132" t="s">
        <v>14</v>
      </c>
      <c r="F5" s="27" t="s">
        <v>67</v>
      </c>
      <c r="G5" s="27" t="s">
        <v>70</v>
      </c>
      <c r="H5" s="29" t="s">
        <v>82</v>
      </c>
      <c r="I5" s="34">
        <v>25</v>
      </c>
      <c r="J5" s="35">
        <v>2</v>
      </c>
      <c r="K5" s="35">
        <v>15</v>
      </c>
      <c r="L5" s="35">
        <v>3</v>
      </c>
      <c r="M5" s="36">
        <v>5</v>
      </c>
      <c r="N5" s="35">
        <v>1</v>
      </c>
      <c r="O5" s="35">
        <v>1</v>
      </c>
      <c r="P5" s="35">
        <v>2</v>
      </c>
      <c r="Q5" s="35">
        <v>5</v>
      </c>
      <c r="R5" s="35">
        <v>4</v>
      </c>
      <c r="S5" s="35">
        <v>4</v>
      </c>
      <c r="T5" s="35">
        <v>1</v>
      </c>
      <c r="U5" s="34">
        <v>7</v>
      </c>
      <c r="V5" s="35">
        <v>3</v>
      </c>
      <c r="W5" s="18">
        <f t="shared" si="0"/>
        <v>78</v>
      </c>
      <c r="X5" s="48">
        <v>1100</v>
      </c>
      <c r="Y5" s="37">
        <f t="shared" ref="Y5:Y55" si="1">W5*X5</f>
        <v>85800</v>
      </c>
      <c r="Z5" s="109"/>
    </row>
    <row r="6" spans="1:26" ht="16.3" x14ac:dyDescent="0.25">
      <c r="A6" s="133"/>
      <c r="B6" s="84">
        <v>3</v>
      </c>
      <c r="C6" s="120"/>
      <c r="D6" s="25" t="s">
        <v>17</v>
      </c>
      <c r="E6" s="132" t="s">
        <v>14</v>
      </c>
      <c r="F6" s="27" t="s">
        <v>67</v>
      </c>
      <c r="G6" s="27" t="s">
        <v>71</v>
      </c>
      <c r="H6" s="29" t="s">
        <v>82</v>
      </c>
      <c r="I6" s="34">
        <v>25</v>
      </c>
      <c r="J6" s="35">
        <v>2</v>
      </c>
      <c r="K6" s="35">
        <v>12</v>
      </c>
      <c r="L6" s="35">
        <v>2</v>
      </c>
      <c r="M6" s="36">
        <v>2</v>
      </c>
      <c r="N6" s="35">
        <v>1</v>
      </c>
      <c r="O6" s="35">
        <v>0</v>
      </c>
      <c r="P6" s="35">
        <v>2</v>
      </c>
      <c r="Q6" s="35">
        <v>5</v>
      </c>
      <c r="R6" s="35">
        <v>0</v>
      </c>
      <c r="S6" s="35">
        <v>3</v>
      </c>
      <c r="T6" s="35">
        <v>2</v>
      </c>
      <c r="U6" s="34">
        <v>5</v>
      </c>
      <c r="V6" s="35">
        <v>2</v>
      </c>
      <c r="W6" s="18">
        <f t="shared" si="0"/>
        <v>63</v>
      </c>
      <c r="X6" s="48">
        <v>1000</v>
      </c>
      <c r="Y6" s="37">
        <f t="shared" si="1"/>
        <v>63000</v>
      </c>
      <c r="Z6" s="109"/>
    </row>
    <row r="7" spans="1:26" ht="16.3" x14ac:dyDescent="0.25">
      <c r="A7" s="133"/>
      <c r="B7" s="84">
        <v>4</v>
      </c>
      <c r="C7" s="120"/>
      <c r="D7" s="25" t="s">
        <v>18</v>
      </c>
      <c r="E7" s="132" t="s">
        <v>14</v>
      </c>
      <c r="F7" s="27" t="s">
        <v>67</v>
      </c>
      <c r="G7" s="27" t="s">
        <v>70</v>
      </c>
      <c r="H7" s="29" t="s">
        <v>82</v>
      </c>
      <c r="I7" s="34">
        <v>5</v>
      </c>
      <c r="J7" s="35">
        <v>0</v>
      </c>
      <c r="K7" s="35">
        <v>4</v>
      </c>
      <c r="L7" s="35">
        <v>0</v>
      </c>
      <c r="M7" s="36">
        <v>0</v>
      </c>
      <c r="N7" s="35">
        <v>0</v>
      </c>
      <c r="O7" s="35">
        <v>0</v>
      </c>
      <c r="P7" s="35">
        <v>0</v>
      </c>
      <c r="Q7" s="35">
        <v>2</v>
      </c>
      <c r="R7" s="35">
        <v>0</v>
      </c>
      <c r="S7" s="35">
        <v>0</v>
      </c>
      <c r="T7" s="35">
        <v>0</v>
      </c>
      <c r="U7" s="34">
        <v>0</v>
      </c>
      <c r="V7" s="35">
        <v>0</v>
      </c>
      <c r="W7" s="18">
        <f t="shared" si="0"/>
        <v>11</v>
      </c>
      <c r="X7" s="48">
        <v>3000</v>
      </c>
      <c r="Y7" s="37">
        <f t="shared" si="1"/>
        <v>33000</v>
      </c>
      <c r="Z7" s="109"/>
    </row>
    <row r="8" spans="1:26" ht="23.1" x14ac:dyDescent="0.25">
      <c r="A8" s="133"/>
      <c r="B8" s="84">
        <v>5</v>
      </c>
      <c r="C8" s="120"/>
      <c r="D8" s="25" t="s">
        <v>19</v>
      </c>
      <c r="E8" s="132" t="s">
        <v>14</v>
      </c>
      <c r="F8" s="27" t="s">
        <v>67</v>
      </c>
      <c r="G8" s="27" t="s">
        <v>70</v>
      </c>
      <c r="H8" s="29" t="s">
        <v>82</v>
      </c>
      <c r="I8" s="34">
        <v>26</v>
      </c>
      <c r="J8" s="35">
        <v>2</v>
      </c>
      <c r="K8" s="35">
        <v>18</v>
      </c>
      <c r="L8" s="35">
        <v>3</v>
      </c>
      <c r="M8" s="36">
        <v>5</v>
      </c>
      <c r="N8" s="35">
        <v>4</v>
      </c>
      <c r="O8" s="35">
        <v>2</v>
      </c>
      <c r="P8" s="35">
        <v>0</v>
      </c>
      <c r="Q8" s="35">
        <v>5</v>
      </c>
      <c r="R8" s="35">
        <v>4</v>
      </c>
      <c r="S8" s="35">
        <v>0</v>
      </c>
      <c r="T8" s="35">
        <v>2</v>
      </c>
      <c r="U8" s="34">
        <v>5</v>
      </c>
      <c r="V8" s="35">
        <v>2</v>
      </c>
      <c r="W8" s="18">
        <f t="shared" si="0"/>
        <v>78</v>
      </c>
      <c r="X8" s="48">
        <v>2500</v>
      </c>
      <c r="Y8" s="37">
        <f t="shared" si="1"/>
        <v>195000</v>
      </c>
      <c r="Z8" s="109"/>
    </row>
    <row r="9" spans="1:26" ht="23.1" x14ac:dyDescent="0.25">
      <c r="A9" s="133"/>
      <c r="B9" s="84">
        <v>6</v>
      </c>
      <c r="C9" s="120"/>
      <c r="D9" s="25" t="s">
        <v>20</v>
      </c>
      <c r="E9" s="132" t="s">
        <v>14</v>
      </c>
      <c r="F9" s="27" t="s">
        <v>67</v>
      </c>
      <c r="G9" s="27" t="s">
        <v>70</v>
      </c>
      <c r="H9" s="29" t="s">
        <v>82</v>
      </c>
      <c r="I9" s="34">
        <v>18</v>
      </c>
      <c r="J9" s="35">
        <v>2</v>
      </c>
      <c r="K9" s="35">
        <v>10</v>
      </c>
      <c r="L9" s="35">
        <v>0</v>
      </c>
      <c r="M9" s="36">
        <v>0</v>
      </c>
      <c r="N9" s="35">
        <v>1</v>
      </c>
      <c r="O9" s="35">
        <v>0</v>
      </c>
      <c r="P9" s="35">
        <v>7</v>
      </c>
      <c r="Q9" s="35">
        <v>5</v>
      </c>
      <c r="R9" s="35">
        <v>2</v>
      </c>
      <c r="S9" s="35">
        <v>1</v>
      </c>
      <c r="T9" s="35">
        <v>1</v>
      </c>
      <c r="U9" s="34">
        <v>1</v>
      </c>
      <c r="V9" s="35">
        <v>2</v>
      </c>
      <c r="W9" s="18">
        <f t="shared" si="0"/>
        <v>50</v>
      </c>
      <c r="X9" s="48">
        <v>2763.64</v>
      </c>
      <c r="Y9" s="37">
        <f t="shared" si="1"/>
        <v>138182</v>
      </c>
      <c r="Z9" s="109"/>
    </row>
    <row r="10" spans="1:26" ht="23.1" x14ac:dyDescent="0.25">
      <c r="A10" s="133"/>
      <c r="B10" s="84">
        <v>7</v>
      </c>
      <c r="C10" s="120"/>
      <c r="D10" s="25" t="s">
        <v>21</v>
      </c>
      <c r="E10" s="132" t="s">
        <v>14</v>
      </c>
      <c r="F10" s="27" t="s">
        <v>67</v>
      </c>
      <c r="G10" s="27" t="s">
        <v>72</v>
      </c>
      <c r="H10" s="29" t="s">
        <v>82</v>
      </c>
      <c r="I10" s="34">
        <v>9</v>
      </c>
      <c r="J10" s="35">
        <v>1</v>
      </c>
      <c r="K10" s="35">
        <v>4</v>
      </c>
      <c r="L10" s="35">
        <v>1</v>
      </c>
      <c r="M10" s="36">
        <v>3</v>
      </c>
      <c r="N10" s="35">
        <v>1</v>
      </c>
      <c r="O10" s="35">
        <v>0</v>
      </c>
      <c r="P10" s="35">
        <v>0</v>
      </c>
      <c r="Q10" s="35">
        <v>5</v>
      </c>
      <c r="R10" s="35">
        <v>0</v>
      </c>
      <c r="S10" s="35">
        <v>0</v>
      </c>
      <c r="T10" s="35">
        <v>1</v>
      </c>
      <c r="U10" s="34">
        <v>3</v>
      </c>
      <c r="V10" s="35">
        <v>2</v>
      </c>
      <c r="W10" s="18">
        <f t="shared" si="0"/>
        <v>30</v>
      </c>
      <c r="X10" s="48">
        <v>2500</v>
      </c>
      <c r="Y10" s="37">
        <f t="shared" si="1"/>
        <v>75000</v>
      </c>
      <c r="Z10" s="109"/>
    </row>
    <row r="11" spans="1:26" ht="23.1" x14ac:dyDescent="0.25">
      <c r="A11" s="133"/>
      <c r="B11" s="84">
        <v>8</v>
      </c>
      <c r="C11" s="120"/>
      <c r="D11" s="25" t="s">
        <v>22</v>
      </c>
      <c r="E11" s="132" t="s">
        <v>14</v>
      </c>
      <c r="F11" s="27" t="s">
        <v>67</v>
      </c>
      <c r="G11" s="27" t="s">
        <v>72</v>
      </c>
      <c r="H11" s="29" t="s">
        <v>82</v>
      </c>
      <c r="I11" s="34">
        <v>7</v>
      </c>
      <c r="J11" s="35">
        <v>1</v>
      </c>
      <c r="K11" s="35">
        <v>6</v>
      </c>
      <c r="L11" s="35">
        <v>0</v>
      </c>
      <c r="M11" s="36">
        <v>5</v>
      </c>
      <c r="N11" s="35">
        <v>4</v>
      </c>
      <c r="O11" s="35">
        <v>0</v>
      </c>
      <c r="P11" s="35">
        <v>0</v>
      </c>
      <c r="Q11" s="35">
        <v>3</v>
      </c>
      <c r="R11" s="35">
        <v>4</v>
      </c>
      <c r="S11" s="35">
        <v>0</v>
      </c>
      <c r="T11" s="35">
        <v>1</v>
      </c>
      <c r="U11" s="34">
        <v>3</v>
      </c>
      <c r="V11" s="35">
        <v>0</v>
      </c>
      <c r="W11" s="18">
        <f t="shared" si="0"/>
        <v>34</v>
      </c>
      <c r="X11" s="48">
        <v>2780</v>
      </c>
      <c r="Y11" s="37">
        <f t="shared" si="1"/>
        <v>94520</v>
      </c>
      <c r="Z11" s="109"/>
    </row>
    <row r="12" spans="1:26" ht="23.1" x14ac:dyDescent="0.25">
      <c r="A12" s="133"/>
      <c r="B12" s="84">
        <v>9</v>
      </c>
      <c r="C12" s="120"/>
      <c r="D12" s="25" t="s">
        <v>23</v>
      </c>
      <c r="E12" s="132" t="s">
        <v>14</v>
      </c>
      <c r="F12" s="27" t="s">
        <v>67</v>
      </c>
      <c r="G12" s="27" t="s">
        <v>71</v>
      </c>
      <c r="H12" s="29" t="s">
        <v>82</v>
      </c>
      <c r="I12" s="34">
        <v>25</v>
      </c>
      <c r="J12" s="35">
        <v>1</v>
      </c>
      <c r="K12" s="35">
        <v>10</v>
      </c>
      <c r="L12" s="35">
        <v>0</v>
      </c>
      <c r="M12" s="36">
        <v>3</v>
      </c>
      <c r="N12" s="35">
        <v>1</v>
      </c>
      <c r="O12" s="35">
        <v>2</v>
      </c>
      <c r="P12" s="35">
        <v>2</v>
      </c>
      <c r="Q12" s="35">
        <v>5</v>
      </c>
      <c r="R12" s="35">
        <v>0</v>
      </c>
      <c r="S12" s="35">
        <v>0</v>
      </c>
      <c r="T12" s="35">
        <v>2</v>
      </c>
      <c r="U12" s="34">
        <v>5</v>
      </c>
      <c r="V12" s="35">
        <v>2</v>
      </c>
      <c r="W12" s="18">
        <f t="shared" si="0"/>
        <v>58</v>
      </c>
      <c r="X12" s="48">
        <v>1100</v>
      </c>
      <c r="Y12" s="37">
        <f t="shared" si="1"/>
        <v>63800</v>
      </c>
      <c r="Z12" s="109"/>
    </row>
    <row r="13" spans="1:26" ht="16.3" x14ac:dyDescent="0.25">
      <c r="A13" s="133"/>
      <c r="B13" s="84">
        <v>10</v>
      </c>
      <c r="C13" s="120"/>
      <c r="D13" s="25" t="s">
        <v>24</v>
      </c>
      <c r="E13" s="132" t="s">
        <v>14</v>
      </c>
      <c r="F13" s="27" t="s">
        <v>67</v>
      </c>
      <c r="G13" s="27" t="s">
        <v>73</v>
      </c>
      <c r="H13" s="29" t="s">
        <v>82</v>
      </c>
      <c r="I13" s="34">
        <v>13</v>
      </c>
      <c r="J13" s="35">
        <v>4</v>
      </c>
      <c r="K13" s="35">
        <v>15</v>
      </c>
      <c r="L13" s="35">
        <v>7</v>
      </c>
      <c r="M13" s="36">
        <v>7</v>
      </c>
      <c r="N13" s="35">
        <v>0</v>
      </c>
      <c r="O13" s="35">
        <v>1</v>
      </c>
      <c r="P13" s="35">
        <v>0</v>
      </c>
      <c r="Q13" s="35">
        <v>5</v>
      </c>
      <c r="R13" s="35">
        <v>1</v>
      </c>
      <c r="S13" s="35">
        <v>0</v>
      </c>
      <c r="T13" s="35">
        <v>4</v>
      </c>
      <c r="U13" s="34">
        <v>8</v>
      </c>
      <c r="V13" s="35">
        <v>2</v>
      </c>
      <c r="W13" s="18">
        <f t="shared" si="0"/>
        <v>67</v>
      </c>
      <c r="X13" s="48">
        <v>663</v>
      </c>
      <c r="Y13" s="37">
        <f t="shared" si="1"/>
        <v>44421</v>
      </c>
      <c r="Z13" s="109"/>
    </row>
    <row r="14" spans="1:26" ht="23.1" x14ac:dyDescent="0.25">
      <c r="A14" s="133"/>
      <c r="B14" s="84">
        <v>11</v>
      </c>
      <c r="C14" s="120"/>
      <c r="D14" s="26" t="s">
        <v>25</v>
      </c>
      <c r="E14" s="132" t="s">
        <v>14</v>
      </c>
      <c r="F14" s="27" t="s">
        <v>67</v>
      </c>
      <c r="G14" s="27" t="s">
        <v>73</v>
      </c>
      <c r="H14" s="29" t="s">
        <v>82</v>
      </c>
      <c r="I14" s="34">
        <v>23</v>
      </c>
      <c r="J14" s="35">
        <v>8</v>
      </c>
      <c r="K14" s="35">
        <v>12</v>
      </c>
      <c r="L14" s="35">
        <v>6</v>
      </c>
      <c r="M14" s="36">
        <v>9</v>
      </c>
      <c r="N14" s="35">
        <v>1</v>
      </c>
      <c r="O14" s="35">
        <v>1</v>
      </c>
      <c r="P14" s="35">
        <v>0</v>
      </c>
      <c r="Q14" s="35">
        <v>5</v>
      </c>
      <c r="R14" s="35">
        <v>3</v>
      </c>
      <c r="S14" s="35">
        <v>0</v>
      </c>
      <c r="T14" s="35">
        <v>0</v>
      </c>
      <c r="U14" s="34">
        <v>4</v>
      </c>
      <c r="V14" s="36">
        <v>2</v>
      </c>
      <c r="W14" s="18">
        <f t="shared" si="0"/>
        <v>74</v>
      </c>
      <c r="X14" s="48">
        <v>831</v>
      </c>
      <c r="Y14" s="37">
        <f t="shared" si="1"/>
        <v>61494</v>
      </c>
      <c r="Z14" s="109"/>
    </row>
    <row r="15" spans="1:26" ht="16.3" x14ac:dyDescent="0.25">
      <c r="A15" s="133"/>
      <c r="B15" s="84">
        <v>12</v>
      </c>
      <c r="C15" s="120"/>
      <c r="D15" s="26" t="s">
        <v>26</v>
      </c>
      <c r="E15" s="132" t="s">
        <v>14</v>
      </c>
      <c r="F15" s="27" t="s">
        <v>67</v>
      </c>
      <c r="G15" s="27" t="s">
        <v>74</v>
      </c>
      <c r="H15" s="29" t="s">
        <v>82</v>
      </c>
      <c r="I15" s="34">
        <v>13</v>
      </c>
      <c r="J15" s="35">
        <v>6</v>
      </c>
      <c r="K15" s="35">
        <v>12</v>
      </c>
      <c r="L15" s="35">
        <v>10</v>
      </c>
      <c r="M15" s="36">
        <v>1</v>
      </c>
      <c r="N15" s="35">
        <v>1</v>
      </c>
      <c r="O15" s="35">
        <v>2</v>
      </c>
      <c r="P15" s="35">
        <v>6</v>
      </c>
      <c r="Q15" s="35">
        <v>8</v>
      </c>
      <c r="R15" s="35">
        <v>0</v>
      </c>
      <c r="S15" s="35">
        <v>2</v>
      </c>
      <c r="T15" s="35">
        <v>5</v>
      </c>
      <c r="U15" s="34">
        <v>4</v>
      </c>
      <c r="V15" s="36">
        <v>2</v>
      </c>
      <c r="W15" s="18">
        <f t="shared" si="0"/>
        <v>72</v>
      </c>
      <c r="X15" s="49">
        <v>922</v>
      </c>
      <c r="Y15" s="37">
        <f t="shared" si="1"/>
        <v>66384</v>
      </c>
      <c r="Z15" s="109"/>
    </row>
    <row r="16" spans="1:26" ht="16.3" x14ac:dyDescent="0.25">
      <c r="A16" s="133"/>
      <c r="B16" s="84">
        <v>13</v>
      </c>
      <c r="C16" s="120"/>
      <c r="D16" s="26" t="s">
        <v>27</v>
      </c>
      <c r="E16" s="132" t="s">
        <v>14</v>
      </c>
      <c r="F16" s="27" t="s">
        <v>67</v>
      </c>
      <c r="G16" s="27" t="s">
        <v>74</v>
      </c>
      <c r="H16" s="29" t="s">
        <v>82</v>
      </c>
      <c r="I16" s="34">
        <v>10</v>
      </c>
      <c r="J16" s="35">
        <v>10</v>
      </c>
      <c r="K16" s="35">
        <v>16</v>
      </c>
      <c r="L16" s="35">
        <v>6</v>
      </c>
      <c r="M16" s="36">
        <v>4</v>
      </c>
      <c r="N16" s="35">
        <v>3</v>
      </c>
      <c r="O16" s="35">
        <v>2</v>
      </c>
      <c r="P16" s="35">
        <v>2</v>
      </c>
      <c r="Q16" s="35">
        <v>8</v>
      </c>
      <c r="R16" s="35">
        <v>0</v>
      </c>
      <c r="S16" s="35">
        <v>0</v>
      </c>
      <c r="T16" s="35">
        <v>2</v>
      </c>
      <c r="U16" s="34">
        <v>4</v>
      </c>
      <c r="V16" s="36">
        <v>2</v>
      </c>
      <c r="W16" s="18">
        <f t="shared" si="0"/>
        <v>69</v>
      </c>
      <c r="X16" s="48">
        <v>1397</v>
      </c>
      <c r="Y16" s="37">
        <f t="shared" si="1"/>
        <v>96393</v>
      </c>
      <c r="Z16" s="109"/>
    </row>
    <row r="17" spans="1:26" ht="16.3" x14ac:dyDescent="0.25">
      <c r="A17" s="133"/>
      <c r="B17" s="84">
        <v>14</v>
      </c>
      <c r="C17" s="120"/>
      <c r="D17" s="26" t="s">
        <v>28</v>
      </c>
      <c r="E17" s="132" t="s">
        <v>14</v>
      </c>
      <c r="F17" s="27" t="s">
        <v>67</v>
      </c>
      <c r="G17" s="27" t="s">
        <v>74</v>
      </c>
      <c r="H17" s="29" t="s">
        <v>82</v>
      </c>
      <c r="I17" s="34">
        <v>5</v>
      </c>
      <c r="J17" s="35">
        <v>1</v>
      </c>
      <c r="K17" s="35">
        <v>4</v>
      </c>
      <c r="L17" s="35">
        <v>0</v>
      </c>
      <c r="M17" s="36">
        <v>0</v>
      </c>
      <c r="N17" s="35">
        <v>0</v>
      </c>
      <c r="O17" s="35">
        <v>2</v>
      </c>
      <c r="P17" s="35">
        <v>2</v>
      </c>
      <c r="Q17" s="35">
        <v>1</v>
      </c>
      <c r="R17" s="35">
        <v>3</v>
      </c>
      <c r="S17" s="35">
        <v>0</v>
      </c>
      <c r="T17" s="35">
        <v>0</v>
      </c>
      <c r="U17" s="34">
        <v>0</v>
      </c>
      <c r="V17" s="36">
        <v>0</v>
      </c>
      <c r="W17" s="18">
        <f t="shared" si="0"/>
        <v>18</v>
      </c>
      <c r="X17" s="48">
        <v>20000</v>
      </c>
      <c r="Y17" s="37">
        <f t="shared" si="1"/>
        <v>360000</v>
      </c>
      <c r="Z17" s="109"/>
    </row>
    <row r="18" spans="1:26" ht="16.3" x14ac:dyDescent="0.25">
      <c r="A18" s="133"/>
      <c r="B18" s="84">
        <v>15</v>
      </c>
      <c r="C18" s="120"/>
      <c r="D18" s="26" t="s">
        <v>29</v>
      </c>
      <c r="E18" s="132" t="s">
        <v>14</v>
      </c>
      <c r="F18" s="27" t="s">
        <v>67</v>
      </c>
      <c r="G18" s="27" t="s">
        <v>73</v>
      </c>
      <c r="H18" s="29" t="s">
        <v>82</v>
      </c>
      <c r="I18" s="34">
        <v>21</v>
      </c>
      <c r="J18" s="35">
        <v>2</v>
      </c>
      <c r="K18" s="35">
        <v>12</v>
      </c>
      <c r="L18" s="35">
        <v>3</v>
      </c>
      <c r="M18" s="36">
        <v>3</v>
      </c>
      <c r="N18" s="35">
        <v>0</v>
      </c>
      <c r="O18" s="35">
        <v>0</v>
      </c>
      <c r="P18" s="35">
        <v>0</v>
      </c>
      <c r="Q18" s="35">
        <v>2</v>
      </c>
      <c r="R18" s="35">
        <v>0</v>
      </c>
      <c r="S18" s="35">
        <v>0</v>
      </c>
      <c r="T18" s="35">
        <v>6</v>
      </c>
      <c r="U18" s="34">
        <v>2</v>
      </c>
      <c r="V18" s="36">
        <v>0</v>
      </c>
      <c r="W18" s="18">
        <f t="shared" si="0"/>
        <v>51</v>
      </c>
      <c r="X18" s="48">
        <v>1000</v>
      </c>
      <c r="Y18" s="37">
        <f t="shared" si="1"/>
        <v>51000</v>
      </c>
      <c r="Z18" s="109"/>
    </row>
    <row r="19" spans="1:26" ht="16.3" x14ac:dyDescent="0.25">
      <c r="A19" s="133"/>
      <c r="B19" s="84">
        <v>16</v>
      </c>
      <c r="C19" s="120"/>
      <c r="D19" s="25" t="s">
        <v>30</v>
      </c>
      <c r="E19" s="132" t="s">
        <v>14</v>
      </c>
      <c r="F19" s="27" t="s">
        <v>67</v>
      </c>
      <c r="G19" s="27" t="s">
        <v>75</v>
      </c>
      <c r="H19" s="29" t="s">
        <v>82</v>
      </c>
      <c r="I19" s="34">
        <v>13</v>
      </c>
      <c r="J19" s="35">
        <v>7</v>
      </c>
      <c r="K19" s="35">
        <v>10</v>
      </c>
      <c r="L19" s="35">
        <v>3</v>
      </c>
      <c r="M19" s="36">
        <v>5</v>
      </c>
      <c r="N19" s="35">
        <v>0</v>
      </c>
      <c r="O19" s="35">
        <v>1</v>
      </c>
      <c r="P19" s="35">
        <v>2</v>
      </c>
      <c r="Q19" s="35">
        <v>8</v>
      </c>
      <c r="R19" s="35">
        <v>0</v>
      </c>
      <c r="S19" s="35">
        <v>0</v>
      </c>
      <c r="T19" s="35">
        <v>2</v>
      </c>
      <c r="U19" s="34">
        <v>6</v>
      </c>
      <c r="V19" s="35">
        <v>2</v>
      </c>
      <c r="W19" s="18">
        <f t="shared" si="0"/>
        <v>59</v>
      </c>
      <c r="X19" s="48">
        <v>700</v>
      </c>
      <c r="Y19" s="37">
        <f t="shared" si="1"/>
        <v>41300</v>
      </c>
      <c r="Z19" s="109"/>
    </row>
    <row r="20" spans="1:26" ht="23.1" x14ac:dyDescent="0.25">
      <c r="A20" s="133"/>
      <c r="B20" s="84">
        <v>17</v>
      </c>
      <c r="C20" s="120"/>
      <c r="D20" s="25" t="s">
        <v>31</v>
      </c>
      <c r="E20" s="132" t="s">
        <v>14</v>
      </c>
      <c r="F20" s="27" t="s">
        <v>67</v>
      </c>
      <c r="G20" s="27" t="s">
        <v>75</v>
      </c>
      <c r="H20" s="29" t="s">
        <v>82</v>
      </c>
      <c r="I20" s="34">
        <v>7</v>
      </c>
      <c r="J20" s="35">
        <v>3</v>
      </c>
      <c r="K20" s="35">
        <v>6</v>
      </c>
      <c r="L20" s="35">
        <v>1</v>
      </c>
      <c r="M20" s="36">
        <v>2</v>
      </c>
      <c r="N20" s="35">
        <v>0</v>
      </c>
      <c r="O20" s="35">
        <v>0</v>
      </c>
      <c r="P20" s="35">
        <v>2</v>
      </c>
      <c r="Q20" s="35">
        <v>5</v>
      </c>
      <c r="R20" s="35">
        <v>0</v>
      </c>
      <c r="S20" s="35">
        <v>1</v>
      </c>
      <c r="T20" s="35">
        <v>0</v>
      </c>
      <c r="U20" s="34">
        <v>4</v>
      </c>
      <c r="V20" s="35">
        <v>0</v>
      </c>
      <c r="W20" s="18">
        <f t="shared" si="0"/>
        <v>31</v>
      </c>
      <c r="X20" s="48">
        <v>5680</v>
      </c>
      <c r="Y20" s="37">
        <f t="shared" si="1"/>
        <v>176080</v>
      </c>
      <c r="Z20" s="109"/>
    </row>
    <row r="21" spans="1:26" ht="16.3" x14ac:dyDescent="0.25">
      <c r="A21" s="133"/>
      <c r="B21" s="84">
        <v>18</v>
      </c>
      <c r="C21" s="120"/>
      <c r="D21" s="26" t="s">
        <v>32</v>
      </c>
      <c r="E21" s="132" t="s">
        <v>14</v>
      </c>
      <c r="F21" s="27" t="s">
        <v>67</v>
      </c>
      <c r="G21" s="27" t="s">
        <v>76</v>
      </c>
      <c r="H21" s="29" t="s">
        <v>82</v>
      </c>
      <c r="I21" s="34">
        <v>5</v>
      </c>
      <c r="J21" s="35">
        <v>0</v>
      </c>
      <c r="K21" s="35">
        <v>6</v>
      </c>
      <c r="L21" s="35">
        <v>3</v>
      </c>
      <c r="M21" s="36">
        <v>2</v>
      </c>
      <c r="N21" s="35">
        <v>0</v>
      </c>
      <c r="O21" s="35">
        <v>0</v>
      </c>
      <c r="P21" s="35">
        <v>2</v>
      </c>
      <c r="Q21" s="35">
        <v>4</v>
      </c>
      <c r="R21" s="36">
        <v>0</v>
      </c>
      <c r="S21" s="35">
        <v>0</v>
      </c>
      <c r="T21" s="35">
        <v>0</v>
      </c>
      <c r="U21" s="34">
        <v>7</v>
      </c>
      <c r="V21" s="36">
        <v>0</v>
      </c>
      <c r="W21" s="18">
        <f t="shared" si="0"/>
        <v>29</v>
      </c>
      <c r="X21" s="48">
        <v>4000</v>
      </c>
      <c r="Y21" s="37">
        <f t="shared" si="1"/>
        <v>116000</v>
      </c>
      <c r="Z21" s="109"/>
    </row>
    <row r="22" spans="1:26" ht="16.3" x14ac:dyDescent="0.25">
      <c r="A22" s="133"/>
      <c r="B22" s="84">
        <v>19</v>
      </c>
      <c r="C22" s="120"/>
      <c r="D22" s="26" t="s">
        <v>33</v>
      </c>
      <c r="E22" s="132" t="s">
        <v>14</v>
      </c>
      <c r="F22" s="27" t="s">
        <v>67</v>
      </c>
      <c r="G22" s="27" t="s">
        <v>77</v>
      </c>
      <c r="H22" s="29" t="s">
        <v>82</v>
      </c>
      <c r="I22" s="34">
        <v>26</v>
      </c>
      <c r="J22" s="35">
        <v>20</v>
      </c>
      <c r="K22" s="35">
        <v>10</v>
      </c>
      <c r="L22" s="35">
        <v>5</v>
      </c>
      <c r="M22" s="36">
        <v>2</v>
      </c>
      <c r="N22" s="35">
        <v>0</v>
      </c>
      <c r="O22" s="35">
        <v>0</v>
      </c>
      <c r="P22" s="35">
        <v>2</v>
      </c>
      <c r="Q22" s="35">
        <v>10</v>
      </c>
      <c r="R22" s="36">
        <v>0</v>
      </c>
      <c r="S22" s="35">
        <v>0</v>
      </c>
      <c r="T22" s="35">
        <v>5</v>
      </c>
      <c r="U22" s="34">
        <v>4</v>
      </c>
      <c r="V22" s="36">
        <v>2</v>
      </c>
      <c r="W22" s="18">
        <f t="shared" si="0"/>
        <v>86</v>
      </c>
      <c r="X22" s="48">
        <v>1941</v>
      </c>
      <c r="Y22" s="37">
        <f t="shared" si="1"/>
        <v>166926</v>
      </c>
      <c r="Z22" s="109"/>
    </row>
    <row r="23" spans="1:26" ht="16.3" x14ac:dyDescent="0.25">
      <c r="A23" s="133"/>
      <c r="B23" s="84">
        <v>20</v>
      </c>
      <c r="C23" s="120"/>
      <c r="D23" s="25" t="s">
        <v>34</v>
      </c>
      <c r="E23" s="132" t="s">
        <v>14</v>
      </c>
      <c r="F23" s="27" t="s">
        <v>68</v>
      </c>
      <c r="G23" s="27" t="s">
        <v>78</v>
      </c>
      <c r="H23" s="29" t="s">
        <v>82</v>
      </c>
      <c r="I23" s="34">
        <v>8</v>
      </c>
      <c r="J23" s="35">
        <v>6</v>
      </c>
      <c r="K23" s="35">
        <v>10</v>
      </c>
      <c r="L23" s="35">
        <v>3</v>
      </c>
      <c r="M23" s="36">
        <v>9</v>
      </c>
      <c r="N23" s="35">
        <v>1</v>
      </c>
      <c r="O23" s="35">
        <v>2</v>
      </c>
      <c r="P23" s="35">
        <v>5</v>
      </c>
      <c r="Q23" s="35">
        <v>5</v>
      </c>
      <c r="R23" s="35">
        <v>0</v>
      </c>
      <c r="S23" s="35">
        <v>3</v>
      </c>
      <c r="T23" s="35">
        <v>5</v>
      </c>
      <c r="U23" s="34">
        <v>16</v>
      </c>
      <c r="V23" s="35">
        <v>2</v>
      </c>
      <c r="W23" s="18">
        <f t="shared" si="0"/>
        <v>75</v>
      </c>
      <c r="X23" s="49">
        <v>2000</v>
      </c>
      <c r="Y23" s="37">
        <f t="shared" si="1"/>
        <v>150000</v>
      </c>
      <c r="Z23" s="109"/>
    </row>
    <row r="24" spans="1:26" ht="16.3" x14ac:dyDescent="0.25">
      <c r="A24" s="133"/>
      <c r="B24" s="84">
        <v>21</v>
      </c>
      <c r="C24" s="120"/>
      <c r="D24" s="26" t="s">
        <v>35</v>
      </c>
      <c r="E24" s="132" t="s">
        <v>14</v>
      </c>
      <c r="F24" s="27" t="s">
        <v>68</v>
      </c>
      <c r="G24" s="27" t="s">
        <v>78</v>
      </c>
      <c r="H24" s="29" t="s">
        <v>82</v>
      </c>
      <c r="I24" s="34">
        <v>7</v>
      </c>
      <c r="J24" s="35">
        <v>4</v>
      </c>
      <c r="K24" s="35">
        <v>6</v>
      </c>
      <c r="L24" s="35">
        <v>1</v>
      </c>
      <c r="M24" s="36">
        <v>0</v>
      </c>
      <c r="N24" s="35">
        <v>0</v>
      </c>
      <c r="O24" s="35">
        <v>1</v>
      </c>
      <c r="P24" s="35">
        <v>0</v>
      </c>
      <c r="Q24" s="35">
        <v>5</v>
      </c>
      <c r="R24" s="36">
        <v>0</v>
      </c>
      <c r="S24" s="35">
        <v>2</v>
      </c>
      <c r="T24" s="35">
        <v>4</v>
      </c>
      <c r="U24" s="34">
        <v>6</v>
      </c>
      <c r="V24" s="36">
        <v>2</v>
      </c>
      <c r="W24" s="18">
        <f t="shared" si="0"/>
        <v>38</v>
      </c>
      <c r="X24" s="48">
        <v>3709</v>
      </c>
      <c r="Y24" s="37">
        <f t="shared" si="1"/>
        <v>140942</v>
      </c>
      <c r="Z24" s="109"/>
    </row>
    <row r="25" spans="1:26" ht="16.3" x14ac:dyDescent="0.25">
      <c r="A25" s="133"/>
      <c r="B25" s="84">
        <v>22</v>
      </c>
      <c r="C25" s="120"/>
      <c r="D25" s="25" t="s">
        <v>36</v>
      </c>
      <c r="E25" s="132" t="s">
        <v>14</v>
      </c>
      <c r="F25" s="27" t="s">
        <v>68</v>
      </c>
      <c r="G25" s="27" t="s">
        <v>78</v>
      </c>
      <c r="H25" s="29" t="s">
        <v>82</v>
      </c>
      <c r="I25" s="34">
        <v>20</v>
      </c>
      <c r="J25" s="35">
        <v>5</v>
      </c>
      <c r="K25" s="35">
        <v>4</v>
      </c>
      <c r="L25" s="35">
        <v>4</v>
      </c>
      <c r="M25" s="36">
        <v>4</v>
      </c>
      <c r="N25" s="35">
        <v>2</v>
      </c>
      <c r="O25" s="35">
        <v>0</v>
      </c>
      <c r="P25" s="35">
        <v>0</v>
      </c>
      <c r="Q25" s="35">
        <v>4</v>
      </c>
      <c r="R25" s="35">
        <v>0</v>
      </c>
      <c r="S25" s="35">
        <v>0</v>
      </c>
      <c r="T25" s="35">
        <v>3</v>
      </c>
      <c r="U25" s="34">
        <v>10</v>
      </c>
      <c r="V25" s="35">
        <v>0</v>
      </c>
      <c r="W25" s="18">
        <f t="shared" si="0"/>
        <v>56</v>
      </c>
      <c r="X25" s="48">
        <v>800</v>
      </c>
      <c r="Y25" s="37">
        <f t="shared" si="1"/>
        <v>44800</v>
      </c>
      <c r="Z25" s="109"/>
    </row>
    <row r="26" spans="1:26" ht="16.3" x14ac:dyDescent="0.25">
      <c r="A26" s="133"/>
      <c r="B26" s="84">
        <v>23</v>
      </c>
      <c r="C26" s="120"/>
      <c r="D26" s="25" t="s">
        <v>37</v>
      </c>
      <c r="E26" s="132" t="s">
        <v>14</v>
      </c>
      <c r="F26" s="27" t="s">
        <v>67</v>
      </c>
      <c r="G26" s="27" t="s">
        <v>79</v>
      </c>
      <c r="H26" s="29" t="s">
        <v>82</v>
      </c>
      <c r="I26" s="34">
        <v>1040</v>
      </c>
      <c r="J26" s="35">
        <v>400</v>
      </c>
      <c r="K26" s="35">
        <v>600</v>
      </c>
      <c r="L26" s="35">
        <v>0</v>
      </c>
      <c r="M26" s="36">
        <v>120</v>
      </c>
      <c r="N26" s="35">
        <v>100</v>
      </c>
      <c r="O26" s="35">
        <v>0</v>
      </c>
      <c r="P26" s="35">
        <v>100</v>
      </c>
      <c r="Q26" s="35">
        <v>2000</v>
      </c>
      <c r="R26" s="35">
        <v>0</v>
      </c>
      <c r="S26" s="35">
        <v>0</v>
      </c>
      <c r="T26" s="35">
        <v>5</v>
      </c>
      <c r="U26" s="34">
        <v>300</v>
      </c>
      <c r="V26" s="35">
        <v>0</v>
      </c>
      <c r="W26" s="18">
        <f t="shared" si="0"/>
        <v>4665</v>
      </c>
      <c r="X26" s="48">
        <v>8</v>
      </c>
      <c r="Y26" s="37">
        <f t="shared" si="1"/>
        <v>37320</v>
      </c>
      <c r="Z26" s="109"/>
    </row>
    <row r="27" spans="1:26" ht="16.3" x14ac:dyDescent="0.25">
      <c r="A27" s="133"/>
      <c r="B27" s="84">
        <v>24</v>
      </c>
      <c r="C27" s="120"/>
      <c r="D27" s="26" t="s">
        <v>38</v>
      </c>
      <c r="E27" s="132" t="s">
        <v>14</v>
      </c>
      <c r="F27" s="27" t="s">
        <v>67</v>
      </c>
      <c r="G27" s="27" t="s">
        <v>80</v>
      </c>
      <c r="H27" s="29" t="s">
        <v>82</v>
      </c>
      <c r="I27" s="34">
        <v>104</v>
      </c>
      <c r="J27" s="35">
        <v>100</v>
      </c>
      <c r="K27" s="35">
        <v>350</v>
      </c>
      <c r="L27" s="35">
        <v>0</v>
      </c>
      <c r="M27" s="36">
        <v>40</v>
      </c>
      <c r="N27" s="35">
        <v>20</v>
      </c>
      <c r="O27" s="35">
        <v>0</v>
      </c>
      <c r="P27" s="35">
        <v>0</v>
      </c>
      <c r="Q27" s="35">
        <v>500</v>
      </c>
      <c r="R27" s="36">
        <v>0</v>
      </c>
      <c r="S27" s="35">
        <v>0</v>
      </c>
      <c r="T27" s="35">
        <v>10</v>
      </c>
      <c r="U27" s="34">
        <v>60</v>
      </c>
      <c r="V27" s="36">
        <v>0</v>
      </c>
      <c r="W27" s="18">
        <f t="shared" si="0"/>
        <v>1184</v>
      </c>
      <c r="X27" s="48">
        <v>13</v>
      </c>
      <c r="Y27" s="37">
        <f t="shared" si="1"/>
        <v>15392</v>
      </c>
      <c r="Z27" s="109"/>
    </row>
    <row r="28" spans="1:26" ht="16.3" x14ac:dyDescent="0.25">
      <c r="A28" s="133"/>
      <c r="B28" s="84">
        <v>25</v>
      </c>
      <c r="C28" s="120"/>
      <c r="D28" s="25" t="s">
        <v>39</v>
      </c>
      <c r="E28" s="132" t="s">
        <v>14</v>
      </c>
      <c r="F28" s="27" t="s">
        <v>68</v>
      </c>
      <c r="G28" s="27" t="s">
        <v>78</v>
      </c>
      <c r="H28" s="29" t="s">
        <v>82</v>
      </c>
      <c r="I28" s="34">
        <v>4</v>
      </c>
      <c r="J28" s="35">
        <v>1</v>
      </c>
      <c r="K28" s="35">
        <v>6</v>
      </c>
      <c r="L28" s="35">
        <v>7</v>
      </c>
      <c r="M28" s="36">
        <v>2</v>
      </c>
      <c r="N28" s="35">
        <v>2</v>
      </c>
      <c r="O28" s="35">
        <v>0</v>
      </c>
      <c r="P28" s="35">
        <v>2</v>
      </c>
      <c r="Q28" s="35">
        <v>4</v>
      </c>
      <c r="R28" s="35">
        <v>0</v>
      </c>
      <c r="S28" s="35">
        <v>0</v>
      </c>
      <c r="T28" s="35">
        <v>0</v>
      </c>
      <c r="U28" s="34">
        <v>1</v>
      </c>
      <c r="V28" s="35">
        <v>0</v>
      </c>
      <c r="W28" s="18">
        <f t="shared" si="0"/>
        <v>29</v>
      </c>
      <c r="X28" s="48">
        <v>4350</v>
      </c>
      <c r="Y28" s="37">
        <f t="shared" si="1"/>
        <v>126150</v>
      </c>
      <c r="Z28" s="109"/>
    </row>
    <row r="29" spans="1:26" ht="17" thickBot="1" x14ac:dyDescent="0.3">
      <c r="A29" s="133"/>
      <c r="B29" s="87">
        <v>26</v>
      </c>
      <c r="C29" s="121"/>
      <c r="D29" s="40" t="s">
        <v>40</v>
      </c>
      <c r="E29" s="134" t="s">
        <v>14</v>
      </c>
      <c r="F29" s="42" t="s">
        <v>69</v>
      </c>
      <c r="G29" s="43" t="s">
        <v>81</v>
      </c>
      <c r="H29" s="43" t="s">
        <v>82</v>
      </c>
      <c r="I29" s="44">
        <v>3</v>
      </c>
      <c r="J29" s="45">
        <v>2</v>
      </c>
      <c r="K29" s="45">
        <v>4</v>
      </c>
      <c r="L29" s="45">
        <v>2</v>
      </c>
      <c r="M29" s="46">
        <v>2</v>
      </c>
      <c r="N29" s="45">
        <v>0</v>
      </c>
      <c r="O29" s="45">
        <v>0</v>
      </c>
      <c r="P29" s="45">
        <v>0</v>
      </c>
      <c r="Q29" s="45">
        <v>4</v>
      </c>
      <c r="R29" s="47">
        <v>0</v>
      </c>
      <c r="S29" s="45">
        <v>0</v>
      </c>
      <c r="T29" s="45">
        <v>0</v>
      </c>
      <c r="U29" s="44">
        <v>2</v>
      </c>
      <c r="V29" s="47">
        <v>0</v>
      </c>
      <c r="W29" s="18">
        <f t="shared" si="0"/>
        <v>19</v>
      </c>
      <c r="X29" s="48">
        <v>2584</v>
      </c>
      <c r="Y29" s="38">
        <f t="shared" si="1"/>
        <v>49096</v>
      </c>
      <c r="Z29" s="110"/>
    </row>
    <row r="30" spans="1:26" ht="16.3" x14ac:dyDescent="0.25">
      <c r="A30" s="131">
        <v>2</v>
      </c>
      <c r="B30" s="135">
        <v>27</v>
      </c>
      <c r="C30" s="136" t="s">
        <v>97</v>
      </c>
      <c r="D30" s="137" t="s">
        <v>41</v>
      </c>
      <c r="E30" s="138" t="s">
        <v>14</v>
      </c>
      <c r="F30" s="139" t="s">
        <v>67</v>
      </c>
      <c r="G30" s="139" t="s">
        <v>70</v>
      </c>
      <c r="H30" s="140" t="s">
        <v>82</v>
      </c>
      <c r="I30" s="159">
        <v>2</v>
      </c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60">
        <f t="shared" si="0"/>
        <v>2</v>
      </c>
      <c r="X30" s="61">
        <v>2162.5</v>
      </c>
      <c r="Y30" s="83">
        <f t="shared" si="1"/>
        <v>4325</v>
      </c>
      <c r="Z30" s="111">
        <f>SUM(Y30:Y55)</f>
        <v>44499.61</v>
      </c>
    </row>
    <row r="31" spans="1:26" ht="16.3" x14ac:dyDescent="0.25">
      <c r="A31" s="133"/>
      <c r="B31" s="84">
        <v>28</v>
      </c>
      <c r="C31" s="120"/>
      <c r="D31" s="142" t="s">
        <v>42</v>
      </c>
      <c r="E31" s="132" t="s">
        <v>14</v>
      </c>
      <c r="F31" s="143" t="s">
        <v>67</v>
      </c>
      <c r="G31" s="143" t="s">
        <v>75</v>
      </c>
      <c r="H31" s="144" t="s">
        <v>82</v>
      </c>
      <c r="I31" s="160">
        <v>1</v>
      </c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70">
        <f t="shared" si="0"/>
        <v>1</v>
      </c>
      <c r="X31" s="71">
        <v>1091.97</v>
      </c>
      <c r="Y31" s="62">
        <f t="shared" si="1"/>
        <v>1091.97</v>
      </c>
      <c r="Z31" s="112"/>
    </row>
    <row r="32" spans="1:26" ht="16.3" x14ac:dyDescent="0.25">
      <c r="A32" s="133"/>
      <c r="B32" s="84">
        <v>29</v>
      </c>
      <c r="C32" s="120"/>
      <c r="D32" s="146" t="s">
        <v>43</v>
      </c>
      <c r="E32" s="132" t="s">
        <v>14</v>
      </c>
      <c r="F32" s="143" t="s">
        <v>67</v>
      </c>
      <c r="G32" s="143" t="s">
        <v>70</v>
      </c>
      <c r="H32" s="144" t="s">
        <v>82</v>
      </c>
      <c r="I32" s="160">
        <v>12</v>
      </c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70">
        <f t="shared" si="0"/>
        <v>12</v>
      </c>
      <c r="X32" s="71">
        <v>76</v>
      </c>
      <c r="Y32" s="62">
        <f t="shared" si="1"/>
        <v>912</v>
      </c>
      <c r="Z32" s="112"/>
    </row>
    <row r="33" spans="1:26" ht="23.1" x14ac:dyDescent="0.25">
      <c r="A33" s="133"/>
      <c r="B33" s="84">
        <v>30</v>
      </c>
      <c r="C33" s="120"/>
      <c r="D33" s="146" t="s">
        <v>44</v>
      </c>
      <c r="E33" s="132" t="s">
        <v>14</v>
      </c>
      <c r="F33" s="143" t="s">
        <v>68</v>
      </c>
      <c r="G33" s="143" t="s">
        <v>78</v>
      </c>
      <c r="H33" s="144" t="s">
        <v>82</v>
      </c>
      <c r="I33" s="160">
        <v>2</v>
      </c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70">
        <f t="shared" si="0"/>
        <v>2</v>
      </c>
      <c r="X33" s="71">
        <v>689.44</v>
      </c>
      <c r="Y33" s="62">
        <f t="shared" si="1"/>
        <v>1378.88</v>
      </c>
      <c r="Z33" s="112"/>
    </row>
    <row r="34" spans="1:26" ht="23.1" x14ac:dyDescent="0.25">
      <c r="A34" s="133"/>
      <c r="B34" s="84">
        <v>31</v>
      </c>
      <c r="C34" s="120"/>
      <c r="D34" s="26" t="s">
        <v>45</v>
      </c>
      <c r="E34" s="132" t="s">
        <v>14</v>
      </c>
      <c r="F34" s="143" t="s">
        <v>67</v>
      </c>
      <c r="G34" s="143" t="s">
        <v>70</v>
      </c>
      <c r="H34" s="144" t="s">
        <v>82</v>
      </c>
      <c r="I34" s="160">
        <v>1</v>
      </c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70">
        <f t="shared" si="0"/>
        <v>1</v>
      </c>
      <c r="X34" s="71">
        <v>995.62</v>
      </c>
      <c r="Y34" s="62">
        <f t="shared" si="1"/>
        <v>995.62</v>
      </c>
      <c r="Z34" s="112"/>
    </row>
    <row r="35" spans="1:26" ht="16.3" x14ac:dyDescent="0.25">
      <c r="A35" s="133"/>
      <c r="B35" s="84">
        <v>32</v>
      </c>
      <c r="C35" s="120"/>
      <c r="D35" s="142" t="s">
        <v>46</v>
      </c>
      <c r="E35" s="132" t="s">
        <v>14</v>
      </c>
      <c r="F35" s="143" t="s">
        <v>67</v>
      </c>
      <c r="G35" s="143" t="s">
        <v>70</v>
      </c>
      <c r="H35" s="144" t="s">
        <v>82</v>
      </c>
      <c r="I35" s="160">
        <v>4</v>
      </c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70">
        <f t="shared" si="0"/>
        <v>4</v>
      </c>
      <c r="X35" s="71">
        <v>147.01</v>
      </c>
      <c r="Y35" s="62">
        <f t="shared" si="1"/>
        <v>588.04</v>
      </c>
      <c r="Z35" s="112"/>
    </row>
    <row r="36" spans="1:26" ht="16.3" x14ac:dyDescent="0.25">
      <c r="A36" s="133"/>
      <c r="B36" s="84">
        <v>33</v>
      </c>
      <c r="C36" s="120"/>
      <c r="D36" s="146" t="s">
        <v>47</v>
      </c>
      <c r="E36" s="132" t="s">
        <v>14</v>
      </c>
      <c r="F36" s="143" t="s">
        <v>67</v>
      </c>
      <c r="G36" s="143" t="s">
        <v>70</v>
      </c>
      <c r="H36" s="144" t="s">
        <v>82</v>
      </c>
      <c r="I36" s="160">
        <v>1</v>
      </c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70">
        <f t="shared" si="0"/>
        <v>1</v>
      </c>
      <c r="X36" s="71">
        <v>1059.8599999999999</v>
      </c>
      <c r="Y36" s="62">
        <f t="shared" si="1"/>
        <v>1059.8599999999999</v>
      </c>
      <c r="Z36" s="112"/>
    </row>
    <row r="37" spans="1:26" ht="16.3" x14ac:dyDescent="0.25">
      <c r="A37" s="133"/>
      <c r="B37" s="84">
        <v>34</v>
      </c>
      <c r="C37" s="120"/>
      <c r="D37" s="146" t="s">
        <v>48</v>
      </c>
      <c r="E37" s="132" t="s">
        <v>14</v>
      </c>
      <c r="F37" s="143" t="s">
        <v>68</v>
      </c>
      <c r="G37" s="143" t="s">
        <v>78</v>
      </c>
      <c r="H37" s="144" t="s">
        <v>82</v>
      </c>
      <c r="I37" s="160">
        <v>1</v>
      </c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70">
        <f t="shared" si="0"/>
        <v>1</v>
      </c>
      <c r="X37" s="71">
        <v>824.33</v>
      </c>
      <c r="Y37" s="62">
        <f t="shared" si="1"/>
        <v>824.33</v>
      </c>
      <c r="Z37" s="112"/>
    </row>
    <row r="38" spans="1:26" ht="16.3" x14ac:dyDescent="0.25">
      <c r="A38" s="133"/>
      <c r="B38" s="84">
        <v>35</v>
      </c>
      <c r="C38" s="120"/>
      <c r="D38" s="26" t="s">
        <v>49</v>
      </c>
      <c r="E38" s="132" t="s">
        <v>14</v>
      </c>
      <c r="F38" s="143" t="s">
        <v>68</v>
      </c>
      <c r="G38" s="143" t="s">
        <v>78</v>
      </c>
      <c r="H38" s="144" t="s">
        <v>82</v>
      </c>
      <c r="I38" s="160">
        <v>1</v>
      </c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70">
        <f t="shared" si="0"/>
        <v>1</v>
      </c>
      <c r="X38" s="71">
        <v>610.22</v>
      </c>
      <c r="Y38" s="62">
        <f t="shared" si="1"/>
        <v>610.22</v>
      </c>
      <c r="Z38" s="112"/>
    </row>
    <row r="39" spans="1:26" ht="46.2" x14ac:dyDescent="0.25">
      <c r="A39" s="133"/>
      <c r="B39" s="84">
        <v>36</v>
      </c>
      <c r="C39" s="120"/>
      <c r="D39" s="142" t="s">
        <v>50</v>
      </c>
      <c r="E39" s="132" t="s">
        <v>14</v>
      </c>
      <c r="F39" s="143" t="s">
        <v>67</v>
      </c>
      <c r="G39" s="143" t="s">
        <v>70</v>
      </c>
      <c r="H39" s="144" t="s">
        <v>82</v>
      </c>
      <c r="I39" s="160">
        <v>1</v>
      </c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70">
        <f t="shared" si="0"/>
        <v>1</v>
      </c>
      <c r="X39" s="71">
        <v>334.01</v>
      </c>
      <c r="Y39" s="62">
        <f t="shared" si="1"/>
        <v>334.01</v>
      </c>
      <c r="Z39" s="112"/>
    </row>
    <row r="40" spans="1:26" ht="23.1" x14ac:dyDescent="0.25">
      <c r="A40" s="133"/>
      <c r="B40" s="84">
        <v>37</v>
      </c>
      <c r="C40" s="120"/>
      <c r="D40" s="146" t="s">
        <v>51</v>
      </c>
      <c r="E40" s="132" t="s">
        <v>14</v>
      </c>
      <c r="F40" s="143" t="s">
        <v>67</v>
      </c>
      <c r="G40" s="143" t="s">
        <v>70</v>
      </c>
      <c r="H40" s="144" t="s">
        <v>82</v>
      </c>
      <c r="I40" s="160">
        <v>32</v>
      </c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70">
        <f t="shared" si="0"/>
        <v>32</v>
      </c>
      <c r="X40" s="71">
        <v>269.77999999999997</v>
      </c>
      <c r="Y40" s="62">
        <f t="shared" si="1"/>
        <v>8632.9599999999991</v>
      </c>
      <c r="Z40" s="112"/>
    </row>
    <row r="41" spans="1:26" ht="16.3" x14ac:dyDescent="0.25">
      <c r="A41" s="133"/>
      <c r="B41" s="84">
        <v>38</v>
      </c>
      <c r="C41" s="120"/>
      <c r="D41" s="146" t="s">
        <v>52</v>
      </c>
      <c r="E41" s="132" t="s">
        <v>14</v>
      </c>
      <c r="F41" s="143" t="s">
        <v>67</v>
      </c>
      <c r="G41" s="143" t="s">
        <v>70</v>
      </c>
      <c r="H41" s="144" t="s">
        <v>82</v>
      </c>
      <c r="I41" s="160">
        <v>4</v>
      </c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70">
        <f t="shared" si="0"/>
        <v>4</v>
      </c>
      <c r="X41" s="71">
        <v>154.16</v>
      </c>
      <c r="Y41" s="62">
        <f t="shared" si="1"/>
        <v>616.64</v>
      </c>
      <c r="Z41" s="112"/>
    </row>
    <row r="42" spans="1:26" ht="16.3" x14ac:dyDescent="0.25">
      <c r="A42" s="133"/>
      <c r="B42" s="84">
        <v>39</v>
      </c>
      <c r="C42" s="120"/>
      <c r="D42" s="26" t="s">
        <v>53</v>
      </c>
      <c r="E42" s="132" t="s">
        <v>14</v>
      </c>
      <c r="F42" s="143" t="s">
        <v>67</v>
      </c>
      <c r="G42" s="143" t="s">
        <v>70</v>
      </c>
      <c r="H42" s="144" t="s">
        <v>82</v>
      </c>
      <c r="I42" s="160">
        <v>2</v>
      </c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70">
        <f t="shared" si="0"/>
        <v>2</v>
      </c>
      <c r="X42" s="71">
        <v>186.27</v>
      </c>
      <c r="Y42" s="62">
        <f t="shared" si="1"/>
        <v>372.54</v>
      </c>
      <c r="Z42" s="112"/>
    </row>
    <row r="43" spans="1:26" ht="16.3" x14ac:dyDescent="0.25">
      <c r="A43" s="133"/>
      <c r="B43" s="84">
        <v>40</v>
      </c>
      <c r="C43" s="120"/>
      <c r="D43" s="142" t="s">
        <v>54</v>
      </c>
      <c r="E43" s="132" t="s">
        <v>14</v>
      </c>
      <c r="F43" s="143" t="s">
        <v>67</v>
      </c>
      <c r="G43" s="143" t="s">
        <v>70</v>
      </c>
      <c r="H43" s="144" t="s">
        <v>82</v>
      </c>
      <c r="I43" s="160">
        <v>1</v>
      </c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70">
        <f t="shared" si="0"/>
        <v>1</v>
      </c>
      <c r="X43" s="71">
        <v>1079.1300000000001</v>
      </c>
      <c r="Y43" s="62">
        <f t="shared" si="1"/>
        <v>1079.1300000000001</v>
      </c>
      <c r="Z43" s="112"/>
    </row>
    <row r="44" spans="1:26" ht="16.3" x14ac:dyDescent="0.25">
      <c r="A44" s="133"/>
      <c r="B44" s="84">
        <v>41</v>
      </c>
      <c r="C44" s="120"/>
      <c r="D44" s="146" t="s">
        <v>55</v>
      </c>
      <c r="E44" s="132" t="s">
        <v>14</v>
      </c>
      <c r="F44" s="143" t="s">
        <v>67</v>
      </c>
      <c r="G44" s="143" t="s">
        <v>70</v>
      </c>
      <c r="H44" s="144" t="s">
        <v>82</v>
      </c>
      <c r="I44" s="160">
        <v>1</v>
      </c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70">
        <f t="shared" si="0"/>
        <v>1</v>
      </c>
      <c r="X44" s="71">
        <v>1079.1300000000001</v>
      </c>
      <c r="Y44" s="62">
        <f t="shared" si="1"/>
        <v>1079.1300000000001</v>
      </c>
      <c r="Z44" s="112"/>
    </row>
    <row r="45" spans="1:26" ht="16.3" x14ac:dyDescent="0.25">
      <c r="A45" s="133"/>
      <c r="B45" s="84">
        <v>42</v>
      </c>
      <c r="C45" s="120"/>
      <c r="D45" s="146" t="s">
        <v>56</v>
      </c>
      <c r="E45" s="132" t="s">
        <v>14</v>
      </c>
      <c r="F45" s="143" t="s">
        <v>67</v>
      </c>
      <c r="G45" s="143" t="s">
        <v>70</v>
      </c>
      <c r="H45" s="144" t="s">
        <v>82</v>
      </c>
      <c r="I45" s="160">
        <v>2</v>
      </c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70">
        <f t="shared" si="0"/>
        <v>2</v>
      </c>
      <c r="X45" s="71">
        <v>1102.67</v>
      </c>
      <c r="Y45" s="62">
        <f t="shared" si="1"/>
        <v>2205.34</v>
      </c>
      <c r="Z45" s="112"/>
    </row>
    <row r="46" spans="1:26" ht="16.3" x14ac:dyDescent="0.25">
      <c r="A46" s="133"/>
      <c r="B46" s="84">
        <v>43</v>
      </c>
      <c r="C46" s="120"/>
      <c r="D46" s="26" t="s">
        <v>57</v>
      </c>
      <c r="E46" s="132" t="s">
        <v>14</v>
      </c>
      <c r="F46" s="143" t="s">
        <v>67</v>
      </c>
      <c r="G46" s="143" t="s">
        <v>70</v>
      </c>
      <c r="H46" s="144" t="s">
        <v>82</v>
      </c>
      <c r="I46" s="160">
        <v>1</v>
      </c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70">
        <f t="shared" si="0"/>
        <v>1</v>
      </c>
      <c r="X46" s="71">
        <v>1102.67</v>
      </c>
      <c r="Y46" s="62">
        <f t="shared" si="1"/>
        <v>1102.67</v>
      </c>
      <c r="Z46" s="112"/>
    </row>
    <row r="47" spans="1:26" ht="23.1" x14ac:dyDescent="0.25">
      <c r="A47" s="133"/>
      <c r="B47" s="84">
        <v>44</v>
      </c>
      <c r="C47" s="120"/>
      <c r="D47" s="142" t="s">
        <v>58</v>
      </c>
      <c r="E47" s="132" t="s">
        <v>14</v>
      </c>
      <c r="F47" s="143" t="s">
        <v>67</v>
      </c>
      <c r="G47" s="143" t="s">
        <v>70</v>
      </c>
      <c r="H47" s="144" t="s">
        <v>82</v>
      </c>
      <c r="I47" s="160">
        <v>1</v>
      </c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70">
        <f t="shared" si="0"/>
        <v>1</v>
      </c>
      <c r="X47" s="71">
        <v>1102.67</v>
      </c>
      <c r="Y47" s="62">
        <f t="shared" si="1"/>
        <v>1102.67</v>
      </c>
      <c r="Z47" s="112"/>
    </row>
    <row r="48" spans="1:26" ht="16.3" x14ac:dyDescent="0.25">
      <c r="A48" s="133"/>
      <c r="B48" s="84">
        <v>45</v>
      </c>
      <c r="C48" s="120"/>
      <c r="D48" s="146" t="s">
        <v>59</v>
      </c>
      <c r="E48" s="132" t="s">
        <v>14</v>
      </c>
      <c r="F48" s="143" t="s">
        <v>67</v>
      </c>
      <c r="G48" s="143" t="s">
        <v>70</v>
      </c>
      <c r="H48" s="144" t="s">
        <v>82</v>
      </c>
      <c r="I48" s="160">
        <v>1</v>
      </c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70">
        <f t="shared" si="0"/>
        <v>1</v>
      </c>
      <c r="X48" s="71">
        <v>1102.67</v>
      </c>
      <c r="Y48" s="62">
        <f t="shared" si="1"/>
        <v>1102.67</v>
      </c>
      <c r="Z48" s="112"/>
    </row>
    <row r="49" spans="1:26" ht="16.3" x14ac:dyDescent="0.25">
      <c r="A49" s="133"/>
      <c r="B49" s="84">
        <v>46</v>
      </c>
      <c r="C49" s="120"/>
      <c r="D49" s="146" t="s">
        <v>60</v>
      </c>
      <c r="E49" s="132" t="s">
        <v>14</v>
      </c>
      <c r="F49" s="143" t="s">
        <v>67</v>
      </c>
      <c r="G49" s="143" t="s">
        <v>70</v>
      </c>
      <c r="H49" s="144" t="s">
        <v>82</v>
      </c>
      <c r="I49" s="160">
        <v>1</v>
      </c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70">
        <f t="shared" si="0"/>
        <v>1</v>
      </c>
      <c r="X49" s="71">
        <v>1541.61</v>
      </c>
      <c r="Y49" s="62">
        <f t="shared" si="1"/>
        <v>1541.61</v>
      </c>
      <c r="Z49" s="112"/>
    </row>
    <row r="50" spans="1:26" ht="23.1" x14ac:dyDescent="0.25">
      <c r="A50" s="133"/>
      <c r="B50" s="84">
        <v>47</v>
      </c>
      <c r="C50" s="120"/>
      <c r="D50" s="26" t="s">
        <v>61</v>
      </c>
      <c r="E50" s="132" t="s">
        <v>14</v>
      </c>
      <c r="F50" s="143" t="s">
        <v>67</v>
      </c>
      <c r="G50" s="143" t="s">
        <v>70</v>
      </c>
      <c r="H50" s="144" t="s">
        <v>82</v>
      </c>
      <c r="I50" s="160">
        <v>1</v>
      </c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70">
        <f t="shared" si="0"/>
        <v>1</v>
      </c>
      <c r="X50" s="71">
        <v>973.78</v>
      </c>
      <c r="Y50" s="62">
        <f t="shared" si="1"/>
        <v>973.78</v>
      </c>
      <c r="Z50" s="112"/>
    </row>
    <row r="51" spans="1:26" ht="16.3" x14ac:dyDescent="0.25">
      <c r="A51" s="133"/>
      <c r="B51" s="84">
        <v>48</v>
      </c>
      <c r="C51" s="120"/>
      <c r="D51" s="142" t="s">
        <v>62</v>
      </c>
      <c r="E51" s="132" t="s">
        <v>14</v>
      </c>
      <c r="F51" s="143" t="s">
        <v>67</v>
      </c>
      <c r="G51" s="143" t="s">
        <v>70</v>
      </c>
      <c r="H51" s="144" t="s">
        <v>82</v>
      </c>
      <c r="I51" s="160">
        <v>3</v>
      </c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70">
        <f t="shared" si="0"/>
        <v>3</v>
      </c>
      <c r="X51" s="71">
        <v>83.5</v>
      </c>
      <c r="Y51" s="62">
        <f t="shared" si="1"/>
        <v>250.5</v>
      </c>
      <c r="Z51" s="112"/>
    </row>
    <row r="52" spans="1:26" ht="16.3" x14ac:dyDescent="0.25">
      <c r="A52" s="133"/>
      <c r="B52" s="84">
        <v>49</v>
      </c>
      <c r="C52" s="120"/>
      <c r="D52" s="146" t="s">
        <v>63</v>
      </c>
      <c r="E52" s="132" t="s">
        <v>14</v>
      </c>
      <c r="F52" s="143" t="s">
        <v>67</v>
      </c>
      <c r="G52" s="143" t="s">
        <v>70</v>
      </c>
      <c r="H52" s="144" t="s">
        <v>82</v>
      </c>
      <c r="I52" s="160">
        <v>1</v>
      </c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70">
        <f t="shared" si="0"/>
        <v>1</v>
      </c>
      <c r="X52" s="71">
        <v>372.55</v>
      </c>
      <c r="Y52" s="62">
        <f t="shared" si="1"/>
        <v>372.55</v>
      </c>
      <c r="Z52" s="112"/>
    </row>
    <row r="53" spans="1:26" ht="16.3" x14ac:dyDescent="0.25">
      <c r="A53" s="133"/>
      <c r="B53" s="84">
        <v>50</v>
      </c>
      <c r="C53" s="120"/>
      <c r="D53" s="146" t="s">
        <v>64</v>
      </c>
      <c r="E53" s="132" t="s">
        <v>14</v>
      </c>
      <c r="F53" s="143" t="s">
        <v>67</v>
      </c>
      <c r="G53" s="143" t="s">
        <v>70</v>
      </c>
      <c r="H53" s="144" t="s">
        <v>82</v>
      </c>
      <c r="I53" s="160">
        <v>1</v>
      </c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70">
        <f t="shared" si="0"/>
        <v>1</v>
      </c>
      <c r="X53" s="71">
        <v>899.27</v>
      </c>
      <c r="Y53" s="62">
        <f t="shared" si="1"/>
        <v>899.27</v>
      </c>
      <c r="Z53" s="112"/>
    </row>
    <row r="54" spans="1:26" ht="23.1" x14ac:dyDescent="0.25">
      <c r="A54" s="133"/>
      <c r="B54" s="84">
        <v>51</v>
      </c>
      <c r="C54" s="120"/>
      <c r="D54" s="26" t="s">
        <v>65</v>
      </c>
      <c r="E54" s="132" t="s">
        <v>14</v>
      </c>
      <c r="F54" s="143" t="s">
        <v>68</v>
      </c>
      <c r="G54" s="143" t="s">
        <v>78</v>
      </c>
      <c r="H54" s="144" t="s">
        <v>82</v>
      </c>
      <c r="I54" s="160">
        <v>2</v>
      </c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70">
        <f t="shared" si="0"/>
        <v>2</v>
      </c>
      <c r="X54" s="71">
        <v>1605.84</v>
      </c>
      <c r="Y54" s="62">
        <f t="shared" si="1"/>
        <v>3211.68</v>
      </c>
      <c r="Z54" s="112"/>
    </row>
    <row r="55" spans="1:26" ht="17" thickBot="1" x14ac:dyDescent="0.3">
      <c r="A55" s="147"/>
      <c r="B55" s="87">
        <v>52</v>
      </c>
      <c r="C55" s="121"/>
      <c r="D55" s="148" t="s">
        <v>66</v>
      </c>
      <c r="E55" s="149" t="s">
        <v>14</v>
      </c>
      <c r="F55" s="150" t="s">
        <v>67</v>
      </c>
      <c r="G55" s="151" t="s">
        <v>70</v>
      </c>
      <c r="H55" s="151" t="s">
        <v>82</v>
      </c>
      <c r="I55" s="161">
        <v>1</v>
      </c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81">
        <f t="shared" si="0"/>
        <v>1</v>
      </c>
      <c r="X55" s="82">
        <v>7836.54</v>
      </c>
      <c r="Y55" s="62">
        <f t="shared" si="1"/>
        <v>7836.54</v>
      </c>
      <c r="Z55" s="112"/>
    </row>
    <row r="56" spans="1:26" ht="16.3" x14ac:dyDescent="0.3">
      <c r="A56" s="153"/>
      <c r="B56" s="154"/>
      <c r="C56" s="154"/>
      <c r="D56" s="155"/>
      <c r="E56" s="155"/>
      <c r="F56" s="155"/>
      <c r="G56" s="155"/>
      <c r="H56" s="155"/>
      <c r="I56" s="156">
        <f>SUM(I4:I55)</f>
        <v>1563</v>
      </c>
      <c r="J56" s="156">
        <f t="shared" ref="J56:V56" si="2">SUM(J4:J55)</f>
        <v>591</v>
      </c>
      <c r="K56" s="156">
        <f t="shared" si="2"/>
        <v>1174</v>
      </c>
      <c r="L56" s="156">
        <f t="shared" si="2"/>
        <v>72</v>
      </c>
      <c r="M56" s="156">
        <f t="shared" si="2"/>
        <v>242</v>
      </c>
      <c r="N56" s="156">
        <f t="shared" si="2"/>
        <v>144</v>
      </c>
      <c r="O56" s="156">
        <f t="shared" si="2"/>
        <v>19</v>
      </c>
      <c r="P56" s="156">
        <f t="shared" si="2"/>
        <v>140</v>
      </c>
      <c r="Q56" s="156">
        <f t="shared" si="2"/>
        <v>2618</v>
      </c>
      <c r="R56" s="156">
        <f t="shared" si="2"/>
        <v>25</v>
      </c>
      <c r="S56" s="156">
        <f t="shared" si="2"/>
        <v>21</v>
      </c>
      <c r="T56" s="156">
        <f t="shared" si="2"/>
        <v>63</v>
      </c>
      <c r="U56" s="156">
        <f t="shared" si="2"/>
        <v>483</v>
      </c>
      <c r="V56" s="156">
        <f t="shared" si="2"/>
        <v>34</v>
      </c>
      <c r="W56" s="20"/>
      <c r="X56" s="130">
        <f>SUM(X4:X55)</f>
        <v>97824.84</v>
      </c>
      <c r="Y56" s="51" t="s">
        <v>94</v>
      </c>
      <c r="Z56" s="52">
        <f>SUM(Z4:Z55)</f>
        <v>2704499.61</v>
      </c>
    </row>
    <row r="57" spans="1:26" ht="16.3" x14ac:dyDescent="0.3">
      <c r="B57" s="3"/>
      <c r="C57" s="3"/>
      <c r="D57" s="5"/>
      <c r="E57" s="5"/>
      <c r="F57" s="5"/>
      <c r="G57" s="5"/>
      <c r="H57" s="5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20"/>
      <c r="X57" s="1"/>
    </row>
    <row r="58" spans="1:26" ht="16.3" x14ac:dyDescent="0.3">
      <c r="B58" s="3"/>
      <c r="C58" s="3"/>
      <c r="D58" s="5"/>
      <c r="E58" s="5"/>
      <c r="F58" s="5"/>
      <c r="G58" s="5"/>
      <c r="H58" s="5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20"/>
      <c r="X58" s="1"/>
    </row>
    <row r="59" spans="1:26" ht="14.95" customHeight="1" x14ac:dyDescent="0.25">
      <c r="B59" s="6"/>
      <c r="C59" s="6"/>
      <c r="D59" s="6"/>
      <c r="E59" s="6"/>
      <c r="F59" s="6"/>
      <c r="G59" s="6"/>
      <c r="H59" s="6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5" spans="5:8" x14ac:dyDescent="0.25">
      <c r="E65" s="9"/>
      <c r="F65" s="10"/>
      <c r="G65" s="10"/>
      <c r="H65" s="10"/>
    </row>
    <row r="66" spans="5:8" x14ac:dyDescent="0.25">
      <c r="E66" s="9"/>
      <c r="F66" s="9"/>
      <c r="G66" s="9"/>
      <c r="H66" s="9"/>
    </row>
    <row r="67" spans="5:8" x14ac:dyDescent="0.25">
      <c r="E67" s="10"/>
      <c r="F67" s="11"/>
      <c r="G67" s="11"/>
      <c r="H67" s="12"/>
    </row>
    <row r="68" spans="5:8" x14ac:dyDescent="0.25">
      <c r="E68" s="10"/>
      <c r="F68" s="11"/>
      <c r="G68" s="11"/>
      <c r="H68" s="12"/>
    </row>
    <row r="69" spans="5:8" ht="36" customHeight="1" x14ac:dyDescent="0.25">
      <c r="E69" s="10"/>
      <c r="F69" s="13"/>
      <c r="G69" s="14"/>
      <c r="H69" s="14"/>
    </row>
    <row r="70" spans="5:8" ht="35.35" customHeight="1" x14ac:dyDescent="0.25">
      <c r="E70" s="10"/>
      <c r="F70" s="14"/>
      <c r="G70" s="14"/>
      <c r="H70" s="14"/>
    </row>
    <row r="71" spans="5:8" x14ac:dyDescent="0.25">
      <c r="E71" s="10"/>
      <c r="F71" s="13"/>
      <c r="G71" s="14"/>
      <c r="H71" s="14"/>
    </row>
    <row r="72" spans="5:8" x14ac:dyDescent="0.25">
      <c r="E72" s="10"/>
      <c r="F72" s="13"/>
      <c r="G72" s="14"/>
      <c r="H72" s="14"/>
    </row>
    <row r="73" spans="5:8" x14ac:dyDescent="0.25">
      <c r="E73" s="10"/>
      <c r="F73" s="13"/>
      <c r="G73" s="14"/>
      <c r="H73" s="14"/>
    </row>
    <row r="74" spans="5:8" x14ac:dyDescent="0.25">
      <c r="E74" s="10"/>
      <c r="F74" s="13"/>
      <c r="G74" s="14"/>
      <c r="H74" s="14"/>
    </row>
    <row r="75" spans="5:8" x14ac:dyDescent="0.25">
      <c r="E75" s="10"/>
      <c r="F75" s="15"/>
      <c r="G75" s="15"/>
      <c r="H75" s="16"/>
    </row>
    <row r="76" spans="5:8" x14ac:dyDescent="0.25">
      <c r="E76" s="10"/>
      <c r="F76" s="13"/>
      <c r="G76" s="15"/>
      <c r="H76" s="16"/>
    </row>
    <row r="77" spans="5:8" x14ac:dyDescent="0.25">
      <c r="E77" s="10"/>
      <c r="F77" s="13"/>
      <c r="G77" s="15"/>
      <c r="H77" s="16"/>
    </row>
    <row r="78" spans="5:8" x14ac:dyDescent="0.25">
      <c r="E78" s="10"/>
      <c r="F78" s="15"/>
      <c r="G78" s="15"/>
      <c r="H78" s="16"/>
    </row>
    <row r="79" spans="5:8" x14ac:dyDescent="0.25">
      <c r="E79" s="10"/>
      <c r="F79" s="15"/>
      <c r="G79" s="15"/>
      <c r="H79" s="16"/>
    </row>
    <row r="80" spans="5:8" x14ac:dyDescent="0.25">
      <c r="E80" s="10"/>
      <c r="F80" s="15"/>
      <c r="G80" s="15"/>
      <c r="H80" s="16"/>
    </row>
    <row r="81" spans="5:8" x14ac:dyDescent="0.25">
      <c r="E81" s="10"/>
      <c r="F81" s="15"/>
      <c r="G81" s="15"/>
      <c r="H81" s="16"/>
    </row>
    <row r="82" spans="5:8" x14ac:dyDescent="0.25">
      <c r="E82" s="10"/>
      <c r="F82" s="15"/>
      <c r="G82" s="15"/>
      <c r="H82" s="16"/>
    </row>
    <row r="83" spans="5:8" x14ac:dyDescent="0.25">
      <c r="E83" s="10"/>
      <c r="F83" s="15"/>
      <c r="G83" s="15"/>
      <c r="H83" s="16"/>
    </row>
    <row r="84" spans="5:8" x14ac:dyDescent="0.25">
      <c r="E84" s="10"/>
      <c r="F84" s="15"/>
      <c r="G84" s="15"/>
      <c r="H84" s="16"/>
    </row>
    <row r="85" spans="5:8" x14ac:dyDescent="0.25">
      <c r="E85" s="10"/>
      <c r="F85" s="15"/>
      <c r="G85" s="15"/>
      <c r="H85" s="16"/>
    </row>
    <row r="86" spans="5:8" x14ac:dyDescent="0.25">
      <c r="E86" s="10"/>
      <c r="F86" s="15"/>
      <c r="G86" s="15"/>
      <c r="H86" s="16"/>
    </row>
    <row r="87" spans="5:8" x14ac:dyDescent="0.25">
      <c r="E87" s="10"/>
      <c r="F87" s="15"/>
      <c r="G87" s="15"/>
      <c r="H87" s="16"/>
    </row>
    <row r="88" spans="5:8" x14ac:dyDescent="0.25">
      <c r="E88" s="10"/>
      <c r="F88" s="15"/>
      <c r="G88" s="15"/>
      <c r="H88" s="16"/>
    </row>
    <row r="89" spans="5:8" ht="167.95" customHeight="1" x14ac:dyDescent="0.25">
      <c r="E89" s="10"/>
      <c r="F89" s="15"/>
      <c r="G89" s="15"/>
      <c r="H89" s="15"/>
    </row>
    <row r="90" spans="5:8" x14ac:dyDescent="0.25">
      <c r="E90" s="10"/>
      <c r="F90" s="17"/>
      <c r="G90" s="17"/>
      <c r="H90" s="17"/>
    </row>
    <row r="91" spans="5:8" x14ac:dyDescent="0.25">
      <c r="E91" s="10"/>
      <c r="F91" s="9"/>
      <c r="G91" s="9"/>
      <c r="H91" s="9"/>
    </row>
    <row r="92" spans="5:8" x14ac:dyDescent="0.25">
      <c r="E92" s="10"/>
      <c r="F92" s="9"/>
      <c r="G92" s="9"/>
      <c r="H92" s="9"/>
    </row>
    <row r="93" spans="5:8" x14ac:dyDescent="0.25">
      <c r="E93" s="10"/>
      <c r="F93" s="9"/>
      <c r="G93" s="9"/>
      <c r="H93" s="9"/>
    </row>
    <row r="94" spans="5:8" x14ac:dyDescent="0.25">
      <c r="E94" s="10"/>
      <c r="F94" s="9"/>
      <c r="G94" s="9"/>
      <c r="H94" s="9"/>
    </row>
  </sheetData>
  <mergeCells count="33">
    <mergeCell ref="A1:Z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U2:U3"/>
    <mergeCell ref="J2:J3"/>
    <mergeCell ref="K2:K3"/>
    <mergeCell ref="L2:L3"/>
    <mergeCell ref="M2:M3"/>
    <mergeCell ref="N2:N3"/>
    <mergeCell ref="O2:O3"/>
    <mergeCell ref="A30:A55"/>
    <mergeCell ref="C30:C55"/>
    <mergeCell ref="Z30:Z55"/>
    <mergeCell ref="V2:V3"/>
    <mergeCell ref="W2:W3"/>
    <mergeCell ref="X2:X3"/>
    <mergeCell ref="Y2:Y3"/>
    <mergeCell ref="Z2:Z3"/>
    <mergeCell ref="A4:A29"/>
    <mergeCell ref="C4:C29"/>
    <mergeCell ref="Z4:Z29"/>
    <mergeCell ref="P2:P3"/>
    <mergeCell ref="Q2:Q3"/>
    <mergeCell ref="R2:R3"/>
    <mergeCell ref="S2:S3"/>
    <mergeCell ref="T2:T3"/>
  </mergeCells>
  <conditionalFormatting sqref="X4:X55">
    <cfRule type="expression" dxfId="0" priority="1">
      <formula>#REF!&gt;=0.25</formula>
    </cfRule>
  </conditionalFormatting>
  <pageMargins left="0.25" right="0.25" top="0.75" bottom="0.75" header="0.3" footer="0.3"/>
  <pageSetup paperSize="9" scale="43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Planilha de Itens</vt:lpstr>
      <vt:lpstr>Planilha Ajustada</vt:lpstr>
      <vt:lpstr>Anexo da ARP</vt:lpstr>
      <vt:lpstr>'Anexo da ARP'!Area_de_impressao</vt:lpstr>
      <vt:lpstr>'Anexo II - Planilha de Itens'!Area_de_impressao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LETICIA KOSLOWSKY MEES MATTOS</cp:lastModifiedBy>
  <cp:lastPrinted>2024-04-11T18:51:47Z</cp:lastPrinted>
  <dcterms:created xsi:type="dcterms:W3CDTF">2017-11-06T16:56:11Z</dcterms:created>
  <dcterms:modified xsi:type="dcterms:W3CDTF">2024-05-10T19:13:50Z</dcterms:modified>
</cp:coreProperties>
</file>